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3"/>
  <workbookPr codeName="ThisWorkbook"/>
  <mc:AlternateContent xmlns:mc="http://schemas.openxmlformats.org/markup-compatibility/2006">
    <mc:Choice Requires="x15">
      <x15ac:absPath xmlns:x15ac="http://schemas.microsoft.com/office/spreadsheetml/2010/11/ac" url="O:\07障害者\01_障害者関連\２０２３年度（令和５年度）\05_障害者差別解消法\230727_◆障害者差別解消法に係る相談事例等に関する調査について\06_省内展開\"/>
    </mc:Choice>
  </mc:AlternateContent>
  <xr:revisionPtr revIDLastSave="0" documentId="13_ncr:1_{D6B2FD5A-1A14-4809-BB65-868C6948D323}" xr6:coauthVersionLast="47" xr6:coauthVersionMax="47" xr10:uidLastSave="{00000000-0000-0000-0000-000000000000}"/>
  <workbookProtection workbookPassword="8584" lockStructure="1"/>
  <bookViews>
    <workbookView xWindow="28680" yWindow="-120" windowWidth="28110" windowHeight="16440" tabRatio="756" xr2:uid="{00000000-000D-0000-FFFF-FFFF00000000}"/>
  </bookViews>
  <sheets>
    <sheet name="はじめに" sheetId="23" r:id="rId1"/>
    <sheet name="設問一覧" sheetId="16" r:id="rId2"/>
    <sheet name="設問一覧_E" sheetId="22" state="veryHidden" r:id="rId3"/>
    <sheet name="団体属性" sheetId="2" r:id="rId4"/>
    <sheet name="項目E1(不当な差別的取扱い)" sheetId="29" r:id="rId5"/>
    <sheet name="項目E2(合理的配慮の提供)" sheetId="30" r:id="rId6"/>
    <sheet name="項目E3(環境の整備)" sheetId="31" r:id="rId7"/>
  </sheets>
  <definedNames>
    <definedName name="_xlnm._FilterDatabase" localSheetId="1" hidden="1">設問一覧!$B$14:$DM$73</definedName>
    <definedName name="_xlnm._FilterDatabase" localSheetId="2" hidden="1">設問一覧_E!$A$22:$DM$1555</definedName>
    <definedName name="_xlnm.Print_Area" localSheetId="0">はじめに!$A$1:$I$65</definedName>
    <definedName name="_xlnm.Print_Area" localSheetId="4">'項目E1(不当な差別的取扱い)'!$A$1:$AZ$50</definedName>
    <definedName name="_xlnm.Print_Area" localSheetId="5">'項目E2(合理的配慮の提供)'!$A$1:$AZ$50</definedName>
    <definedName name="_xlnm.Print_Area" localSheetId="6">'項目E3(環境の整備)'!$A$1:$AZ$50</definedName>
    <definedName name="_xlnm.Print_Area" localSheetId="1">設問一覧!$A$1:$H$73</definedName>
    <definedName name="_xlnm.Print_Area" localSheetId="3">団体属性!$A$1:$AN$18</definedName>
    <definedName name="_xlnm.Print_Titles" localSheetId="4">'項目E1(不当な差別的取扱い)'!$A:$B,'項目E1(不当な差別的取扱い)'!$1:$19</definedName>
    <definedName name="_xlnm.Print_Titles" localSheetId="5">'項目E2(合理的配慮の提供)'!$A:$B,'項目E2(合理的配慮の提供)'!$1:$19</definedName>
    <definedName name="_xlnm.Print_Titles" localSheetId="6">'項目E3(環境の整備)'!$A:$B,'項目E3(環境の整備)'!$1:$19</definedName>
    <definedName name="_xlnm.Print_Titles" localSheetId="1">設問一覧!$14:$14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 i="2" l="1"/>
  <c r="AL15" i="16"/>
  <c r="L12" i="29"/>
  <c r="J15" i="16" l="1"/>
  <c r="G15" i="16" s="1"/>
  <c r="M1555" i="22" l="1"/>
  <c r="J1555" i="22" s="1"/>
  <c r="AL1554" i="22"/>
  <c r="J1554" i="22" s="1"/>
  <c r="AL1553" i="22"/>
  <c r="J1553" i="22" s="1"/>
  <c r="M1552" i="22"/>
  <c r="J1552" i="22" s="1"/>
  <c r="AL1551" i="22"/>
  <c r="J1551" i="22" s="1"/>
  <c r="O1550" i="22"/>
  <c r="J1550" i="22" s="1"/>
  <c r="Q1549" i="22"/>
  <c r="P1549" i="22"/>
  <c r="O1549" i="22"/>
  <c r="AL1548" i="22"/>
  <c r="J1548" i="22" s="1"/>
  <c r="T1547" i="22"/>
  <c r="S1547" i="22"/>
  <c r="R1547" i="22"/>
  <c r="Q1547" i="22"/>
  <c r="P1547" i="22"/>
  <c r="O1547" i="22"/>
  <c r="AL1546" i="22"/>
  <c r="J1546" i="22" s="1"/>
  <c r="Y1545" i="22"/>
  <c r="X1545" i="22"/>
  <c r="W1545" i="22"/>
  <c r="V1545" i="22"/>
  <c r="U1545" i="22"/>
  <c r="T1545" i="22"/>
  <c r="S1545" i="22"/>
  <c r="R1545" i="22"/>
  <c r="Q1545" i="22"/>
  <c r="P1545" i="22"/>
  <c r="O1545" i="22"/>
  <c r="W1544" i="22"/>
  <c r="V1544" i="22"/>
  <c r="U1544" i="22"/>
  <c r="T1544" i="22"/>
  <c r="S1544" i="22"/>
  <c r="R1544" i="22"/>
  <c r="Q1544" i="22"/>
  <c r="P1544" i="22"/>
  <c r="O1544" i="22"/>
  <c r="R1543" i="22"/>
  <c r="Q1543" i="22"/>
  <c r="P1543" i="22"/>
  <c r="O1543" i="22"/>
  <c r="AL1542" i="22"/>
  <c r="J1542" i="22" s="1"/>
  <c r="Q1541" i="22"/>
  <c r="P1541" i="22"/>
  <c r="O1541" i="22"/>
  <c r="AL1540" i="22"/>
  <c r="J1540" i="22" s="1"/>
  <c r="M1539" i="22"/>
  <c r="J1539" i="22" s="1"/>
  <c r="M1538" i="22"/>
  <c r="J1538" i="22" s="1"/>
  <c r="AL1537" i="22"/>
  <c r="J1537" i="22" s="1"/>
  <c r="AL1536" i="22"/>
  <c r="J1536" i="22" s="1"/>
  <c r="M1535" i="22"/>
  <c r="J1535" i="22" s="1"/>
  <c r="AL1534" i="22"/>
  <c r="J1534" i="22" s="1"/>
  <c r="O1533" i="22"/>
  <c r="J1533" i="22" s="1"/>
  <c r="Q1532" i="22"/>
  <c r="P1532" i="22"/>
  <c r="O1532" i="22"/>
  <c r="AL1531" i="22"/>
  <c r="J1531" i="22" s="1"/>
  <c r="T1530" i="22"/>
  <c r="S1530" i="22"/>
  <c r="R1530" i="22"/>
  <c r="Q1530" i="22"/>
  <c r="P1530" i="22"/>
  <c r="O1530" i="22"/>
  <c r="AL1529" i="22"/>
  <c r="J1529" i="22" s="1"/>
  <c r="Y1528" i="22"/>
  <c r="X1528" i="22"/>
  <c r="W1528" i="22"/>
  <c r="V1528" i="22"/>
  <c r="U1528" i="22"/>
  <c r="T1528" i="22"/>
  <c r="S1528" i="22"/>
  <c r="R1528" i="22"/>
  <c r="Q1528" i="22"/>
  <c r="P1528" i="22"/>
  <c r="O1528" i="22"/>
  <c r="W1527" i="22"/>
  <c r="V1527" i="22"/>
  <c r="U1527" i="22"/>
  <c r="T1527" i="22"/>
  <c r="S1527" i="22"/>
  <c r="R1527" i="22"/>
  <c r="Q1527" i="22"/>
  <c r="P1527" i="22"/>
  <c r="O1527" i="22"/>
  <c r="R1526" i="22"/>
  <c r="Q1526" i="22"/>
  <c r="P1526" i="22"/>
  <c r="O1526" i="22"/>
  <c r="AL1525" i="22"/>
  <c r="J1525" i="22" s="1"/>
  <c r="Q1524" i="22"/>
  <c r="P1524" i="22"/>
  <c r="O1524" i="22"/>
  <c r="J1524" i="22" s="1"/>
  <c r="I1525" i="22" s="1"/>
  <c r="AL1523" i="22"/>
  <c r="J1523" i="22" s="1"/>
  <c r="M1522" i="22"/>
  <c r="J1522" i="22" s="1"/>
  <c r="M1521" i="22"/>
  <c r="J1521" i="22" s="1"/>
  <c r="AL1520" i="22"/>
  <c r="J1520" i="22" s="1"/>
  <c r="AL1519" i="22"/>
  <c r="J1519" i="22" s="1"/>
  <c r="M1518" i="22"/>
  <c r="J1518" i="22" s="1"/>
  <c r="AL1517" i="22"/>
  <c r="J1517" i="22" s="1"/>
  <c r="O1516" i="22"/>
  <c r="J1516" i="22" s="1"/>
  <c r="Q1515" i="22"/>
  <c r="P1515" i="22"/>
  <c r="O1515" i="22"/>
  <c r="AL1514" i="22"/>
  <c r="J1514" i="22" s="1"/>
  <c r="T1513" i="22"/>
  <c r="S1513" i="22"/>
  <c r="R1513" i="22"/>
  <c r="Q1513" i="22"/>
  <c r="P1513" i="22"/>
  <c r="O1513" i="22"/>
  <c r="J1513" i="22" s="1"/>
  <c r="I1514" i="22" s="1"/>
  <c r="AL1512" i="22"/>
  <c r="J1512" i="22" s="1"/>
  <c r="Y1511" i="22"/>
  <c r="X1511" i="22"/>
  <c r="W1511" i="22"/>
  <c r="V1511" i="22"/>
  <c r="U1511" i="22"/>
  <c r="T1511" i="22"/>
  <c r="S1511" i="22"/>
  <c r="R1511" i="22"/>
  <c r="Q1511" i="22"/>
  <c r="P1511" i="22"/>
  <c r="O1511" i="22"/>
  <c r="W1510" i="22"/>
  <c r="V1510" i="22"/>
  <c r="U1510" i="22"/>
  <c r="T1510" i="22"/>
  <c r="S1510" i="22"/>
  <c r="R1510" i="22"/>
  <c r="Q1510" i="22"/>
  <c r="P1510" i="22"/>
  <c r="O1510" i="22"/>
  <c r="R1509" i="22"/>
  <c r="Q1509" i="22"/>
  <c r="P1509" i="22"/>
  <c r="O1509" i="22"/>
  <c r="AL1508" i="22"/>
  <c r="J1508" i="22" s="1"/>
  <c r="Q1507" i="22"/>
  <c r="P1507" i="22"/>
  <c r="O1507" i="22"/>
  <c r="AL1506" i="22"/>
  <c r="J1506" i="22" s="1"/>
  <c r="M1505" i="22"/>
  <c r="J1505" i="22" s="1"/>
  <c r="M1504" i="22"/>
  <c r="J1504" i="22" s="1"/>
  <c r="AL1503" i="22"/>
  <c r="J1503" i="22" s="1"/>
  <c r="AL1502" i="22"/>
  <c r="J1502" i="22" s="1"/>
  <c r="M1501" i="22"/>
  <c r="J1501" i="22" s="1"/>
  <c r="AL1500" i="22"/>
  <c r="J1500" i="22" s="1"/>
  <c r="O1499" i="22"/>
  <c r="J1499" i="22" s="1"/>
  <c r="Q1498" i="22"/>
  <c r="P1498" i="22"/>
  <c r="O1498" i="22"/>
  <c r="J1498" i="22" s="1"/>
  <c r="AL1497" i="22"/>
  <c r="J1497" i="22" s="1"/>
  <c r="T1496" i="22"/>
  <c r="S1496" i="22"/>
  <c r="R1496" i="22"/>
  <c r="Q1496" i="22"/>
  <c r="P1496" i="22"/>
  <c r="O1496" i="22"/>
  <c r="AL1495" i="22"/>
  <c r="J1495" i="22" s="1"/>
  <c r="Y1494" i="22"/>
  <c r="X1494" i="22"/>
  <c r="W1494" i="22"/>
  <c r="V1494" i="22"/>
  <c r="U1494" i="22"/>
  <c r="T1494" i="22"/>
  <c r="S1494" i="22"/>
  <c r="R1494" i="22"/>
  <c r="Q1494" i="22"/>
  <c r="P1494" i="22"/>
  <c r="O1494" i="22"/>
  <c r="W1493" i="22"/>
  <c r="V1493" i="22"/>
  <c r="U1493" i="22"/>
  <c r="T1493" i="22"/>
  <c r="S1493" i="22"/>
  <c r="R1493" i="22"/>
  <c r="Q1493" i="22"/>
  <c r="P1493" i="22"/>
  <c r="O1493" i="22"/>
  <c r="R1492" i="22"/>
  <c r="Q1492" i="22"/>
  <c r="P1492" i="22"/>
  <c r="O1492" i="22"/>
  <c r="J1492" i="22" s="1"/>
  <c r="AL1491" i="22"/>
  <c r="J1491" i="22" s="1"/>
  <c r="Q1490" i="22"/>
  <c r="P1490" i="22"/>
  <c r="O1490" i="22"/>
  <c r="AL1489" i="22"/>
  <c r="J1489" i="22" s="1"/>
  <c r="M1488" i="22"/>
  <c r="J1488" i="22" s="1"/>
  <c r="M1487" i="22"/>
  <c r="J1487" i="22" s="1"/>
  <c r="AL1486" i="22"/>
  <c r="J1486" i="22" s="1"/>
  <c r="AL1485" i="22"/>
  <c r="J1485" i="22" s="1"/>
  <c r="M1484" i="22"/>
  <c r="J1484" i="22" s="1"/>
  <c r="AL1483" i="22"/>
  <c r="J1483" i="22" s="1"/>
  <c r="O1482" i="22"/>
  <c r="J1482" i="22" s="1"/>
  <c r="Q1481" i="22"/>
  <c r="P1481" i="22"/>
  <c r="O1481" i="22"/>
  <c r="AL1480" i="22"/>
  <c r="J1480" i="22" s="1"/>
  <c r="T1479" i="22"/>
  <c r="S1479" i="22"/>
  <c r="R1479" i="22"/>
  <c r="Q1479" i="22"/>
  <c r="P1479" i="22"/>
  <c r="O1479" i="22"/>
  <c r="AL1478" i="22"/>
  <c r="J1478" i="22" s="1"/>
  <c r="Y1477" i="22"/>
  <c r="X1477" i="22"/>
  <c r="W1477" i="22"/>
  <c r="V1477" i="22"/>
  <c r="U1477" i="22"/>
  <c r="T1477" i="22"/>
  <c r="S1477" i="22"/>
  <c r="R1477" i="22"/>
  <c r="Q1477" i="22"/>
  <c r="P1477" i="22"/>
  <c r="O1477" i="22"/>
  <c r="W1476" i="22"/>
  <c r="V1476" i="22"/>
  <c r="U1476" i="22"/>
  <c r="T1476" i="22"/>
  <c r="S1476" i="22"/>
  <c r="R1476" i="22"/>
  <c r="Q1476" i="22"/>
  <c r="P1476" i="22"/>
  <c r="O1476" i="22"/>
  <c r="R1475" i="22"/>
  <c r="Q1475" i="22"/>
  <c r="P1475" i="22"/>
  <c r="O1475" i="22"/>
  <c r="AL1474" i="22"/>
  <c r="J1474" i="22" s="1"/>
  <c r="Q1473" i="22"/>
  <c r="P1473" i="22"/>
  <c r="O1473" i="22"/>
  <c r="AL1472" i="22"/>
  <c r="J1472" i="22" s="1"/>
  <c r="M1471" i="22"/>
  <c r="J1471" i="22" s="1"/>
  <c r="M1470" i="22"/>
  <c r="J1470" i="22" s="1"/>
  <c r="AL1469" i="22"/>
  <c r="J1469" i="22" s="1"/>
  <c r="AL1468" i="22"/>
  <c r="J1468" i="22" s="1"/>
  <c r="M1467" i="22"/>
  <c r="J1467" i="22" s="1"/>
  <c r="AL1466" i="22"/>
  <c r="J1466" i="22" s="1"/>
  <c r="O1465" i="22"/>
  <c r="J1465" i="22" s="1"/>
  <c r="Q1464" i="22"/>
  <c r="P1464" i="22"/>
  <c r="O1464" i="22"/>
  <c r="AL1463" i="22"/>
  <c r="J1463" i="22" s="1"/>
  <c r="T1462" i="22"/>
  <c r="S1462" i="22"/>
  <c r="R1462" i="22"/>
  <c r="Q1462" i="22"/>
  <c r="P1462" i="22"/>
  <c r="O1462" i="22"/>
  <c r="AL1461" i="22"/>
  <c r="J1461" i="22" s="1"/>
  <c r="Y1460" i="22"/>
  <c r="X1460" i="22"/>
  <c r="W1460" i="22"/>
  <c r="V1460" i="22"/>
  <c r="U1460" i="22"/>
  <c r="T1460" i="22"/>
  <c r="S1460" i="22"/>
  <c r="R1460" i="22"/>
  <c r="Q1460" i="22"/>
  <c r="P1460" i="22"/>
  <c r="O1460" i="22"/>
  <c r="W1459" i="22"/>
  <c r="V1459" i="22"/>
  <c r="U1459" i="22"/>
  <c r="T1459" i="22"/>
  <c r="S1459" i="22"/>
  <c r="R1459" i="22"/>
  <c r="Q1459" i="22"/>
  <c r="P1459" i="22"/>
  <c r="O1459" i="22"/>
  <c r="R1458" i="22"/>
  <c r="Q1458" i="22"/>
  <c r="P1458" i="22"/>
  <c r="O1458" i="22"/>
  <c r="J1458" i="22" s="1"/>
  <c r="AL1457" i="22"/>
  <c r="J1457" i="22" s="1"/>
  <c r="Q1456" i="22"/>
  <c r="P1456" i="22"/>
  <c r="O1456" i="22"/>
  <c r="AL1455" i="22"/>
  <c r="J1455" i="22" s="1"/>
  <c r="M1454" i="22"/>
  <c r="J1454" i="22" s="1"/>
  <c r="M1453" i="22"/>
  <c r="J1453" i="22" s="1"/>
  <c r="AL1452" i="22"/>
  <c r="J1452" i="22" s="1"/>
  <c r="AL1451" i="22"/>
  <c r="J1451" i="22" s="1"/>
  <c r="M1450" i="22"/>
  <c r="J1450" i="22" s="1"/>
  <c r="AL1449" i="22"/>
  <c r="J1449" i="22" s="1"/>
  <c r="O1448" i="22"/>
  <c r="J1448" i="22" s="1"/>
  <c r="Q1447" i="22"/>
  <c r="P1447" i="22"/>
  <c r="O1447" i="22"/>
  <c r="AL1446" i="22"/>
  <c r="J1446" i="22" s="1"/>
  <c r="T1445" i="22"/>
  <c r="S1445" i="22"/>
  <c r="R1445" i="22"/>
  <c r="Q1445" i="22"/>
  <c r="P1445" i="22"/>
  <c r="O1445" i="22"/>
  <c r="AL1444" i="22"/>
  <c r="J1444" i="22" s="1"/>
  <c r="Y1443" i="22"/>
  <c r="X1443" i="22"/>
  <c r="W1443" i="22"/>
  <c r="V1443" i="22"/>
  <c r="U1443" i="22"/>
  <c r="T1443" i="22"/>
  <c r="S1443" i="22"/>
  <c r="R1443" i="22"/>
  <c r="Q1443" i="22"/>
  <c r="P1443" i="22"/>
  <c r="O1443" i="22"/>
  <c r="W1442" i="22"/>
  <c r="V1442" i="22"/>
  <c r="U1442" i="22"/>
  <c r="T1442" i="22"/>
  <c r="S1442" i="22"/>
  <c r="R1442" i="22"/>
  <c r="Q1442" i="22"/>
  <c r="P1442" i="22"/>
  <c r="O1442" i="22"/>
  <c r="R1441" i="22"/>
  <c r="Q1441" i="22"/>
  <c r="P1441" i="22"/>
  <c r="O1441" i="22"/>
  <c r="AL1440" i="22"/>
  <c r="J1440" i="22" s="1"/>
  <c r="Q1439" i="22"/>
  <c r="P1439" i="22"/>
  <c r="O1439" i="22"/>
  <c r="AL1438" i="22"/>
  <c r="J1438" i="22" s="1"/>
  <c r="M1437" i="22"/>
  <c r="J1437" i="22" s="1"/>
  <c r="M1436" i="22"/>
  <c r="J1436" i="22" s="1"/>
  <c r="AL1435" i="22"/>
  <c r="J1435" i="22" s="1"/>
  <c r="AL1434" i="22"/>
  <c r="J1434" i="22" s="1"/>
  <c r="M1433" i="22"/>
  <c r="J1433" i="22" s="1"/>
  <c r="AL1432" i="22"/>
  <c r="J1432" i="22" s="1"/>
  <c r="O1431" i="22"/>
  <c r="J1431" i="22" s="1"/>
  <c r="Q1430" i="22"/>
  <c r="P1430" i="22"/>
  <c r="O1430" i="22"/>
  <c r="AL1429" i="22"/>
  <c r="J1429" i="22" s="1"/>
  <c r="T1428" i="22"/>
  <c r="S1428" i="22"/>
  <c r="R1428" i="22"/>
  <c r="Q1428" i="22"/>
  <c r="P1428" i="22"/>
  <c r="O1428" i="22"/>
  <c r="AL1427" i="22"/>
  <c r="J1427" i="22" s="1"/>
  <c r="Y1426" i="22"/>
  <c r="X1426" i="22"/>
  <c r="W1426" i="22"/>
  <c r="V1426" i="22"/>
  <c r="U1426" i="22"/>
  <c r="T1426" i="22"/>
  <c r="S1426" i="22"/>
  <c r="R1426" i="22"/>
  <c r="Q1426" i="22"/>
  <c r="P1426" i="22"/>
  <c r="O1426" i="22"/>
  <c r="W1425" i="22"/>
  <c r="V1425" i="22"/>
  <c r="U1425" i="22"/>
  <c r="T1425" i="22"/>
  <c r="S1425" i="22"/>
  <c r="R1425" i="22"/>
  <c r="Q1425" i="22"/>
  <c r="P1425" i="22"/>
  <c r="O1425" i="22"/>
  <c r="R1424" i="22"/>
  <c r="Q1424" i="22"/>
  <c r="P1424" i="22"/>
  <c r="O1424" i="22"/>
  <c r="AL1423" i="22"/>
  <c r="J1423" i="22" s="1"/>
  <c r="Q1422" i="22"/>
  <c r="P1422" i="22"/>
  <c r="O1422" i="22"/>
  <c r="J1422" i="22" s="1"/>
  <c r="I1423" i="22" s="1"/>
  <c r="AL1421" i="22"/>
  <c r="J1421" i="22" s="1"/>
  <c r="M1420" i="22"/>
  <c r="J1420" i="22" s="1"/>
  <c r="M1419" i="22"/>
  <c r="J1419" i="22" s="1"/>
  <c r="AL1418" i="22"/>
  <c r="J1418" i="22" s="1"/>
  <c r="AL1417" i="22"/>
  <c r="J1417" i="22" s="1"/>
  <c r="M1416" i="22"/>
  <c r="J1416" i="22" s="1"/>
  <c r="AL1415" i="22"/>
  <c r="J1415" i="22" s="1"/>
  <c r="O1414" i="22"/>
  <c r="J1414" i="22" s="1"/>
  <c r="Q1413" i="22"/>
  <c r="P1413" i="22"/>
  <c r="O1413" i="22"/>
  <c r="AL1412" i="22"/>
  <c r="J1412" i="22" s="1"/>
  <c r="T1411" i="22"/>
  <c r="S1411" i="22"/>
  <c r="R1411" i="22"/>
  <c r="Q1411" i="22"/>
  <c r="P1411" i="22"/>
  <c r="O1411" i="22"/>
  <c r="AL1410" i="22"/>
  <c r="J1410" i="22" s="1"/>
  <c r="Y1409" i="22"/>
  <c r="X1409" i="22"/>
  <c r="W1409" i="22"/>
  <c r="V1409" i="22"/>
  <c r="U1409" i="22"/>
  <c r="T1409" i="22"/>
  <c r="S1409" i="22"/>
  <c r="R1409" i="22"/>
  <c r="Q1409" i="22"/>
  <c r="P1409" i="22"/>
  <c r="O1409" i="22"/>
  <c r="W1408" i="22"/>
  <c r="V1408" i="22"/>
  <c r="U1408" i="22"/>
  <c r="T1408" i="22"/>
  <c r="S1408" i="22"/>
  <c r="R1408" i="22"/>
  <c r="Q1408" i="22"/>
  <c r="P1408" i="22"/>
  <c r="O1408" i="22"/>
  <c r="R1407" i="22"/>
  <c r="Q1407" i="22"/>
  <c r="P1407" i="22"/>
  <c r="O1407" i="22"/>
  <c r="AL1406" i="22"/>
  <c r="J1406" i="22" s="1"/>
  <c r="Q1405" i="22"/>
  <c r="P1405" i="22"/>
  <c r="O1405" i="22"/>
  <c r="AL1404" i="22"/>
  <c r="J1404" i="22" s="1"/>
  <c r="M1403" i="22"/>
  <c r="J1403" i="22" s="1"/>
  <c r="M1402" i="22"/>
  <c r="J1402" i="22" s="1"/>
  <c r="AL1401" i="22"/>
  <c r="J1401" i="22" s="1"/>
  <c r="AL1400" i="22"/>
  <c r="J1400" i="22" s="1"/>
  <c r="M1399" i="22"/>
  <c r="J1399" i="22" s="1"/>
  <c r="AL1398" i="22"/>
  <c r="J1398" i="22" s="1"/>
  <c r="O1397" i="22"/>
  <c r="J1397" i="22" s="1"/>
  <c r="Q1396" i="22"/>
  <c r="P1396" i="22"/>
  <c r="O1396" i="22"/>
  <c r="AL1395" i="22"/>
  <c r="J1395" i="22" s="1"/>
  <c r="T1394" i="22"/>
  <c r="S1394" i="22"/>
  <c r="R1394" i="22"/>
  <c r="Q1394" i="22"/>
  <c r="P1394" i="22"/>
  <c r="O1394" i="22"/>
  <c r="AL1393" i="22"/>
  <c r="J1393" i="22" s="1"/>
  <c r="Y1392" i="22"/>
  <c r="X1392" i="22"/>
  <c r="W1392" i="22"/>
  <c r="V1392" i="22"/>
  <c r="U1392" i="22"/>
  <c r="T1392" i="22"/>
  <c r="S1392" i="22"/>
  <c r="R1392" i="22"/>
  <c r="Q1392" i="22"/>
  <c r="P1392" i="22"/>
  <c r="O1392" i="22"/>
  <c r="W1391" i="22"/>
  <c r="V1391" i="22"/>
  <c r="U1391" i="22"/>
  <c r="T1391" i="22"/>
  <c r="S1391" i="22"/>
  <c r="R1391" i="22"/>
  <c r="Q1391" i="22"/>
  <c r="P1391" i="22"/>
  <c r="O1391" i="22"/>
  <c r="R1390" i="22"/>
  <c r="Q1390" i="22"/>
  <c r="P1390" i="22"/>
  <c r="O1390" i="22"/>
  <c r="AL1389" i="22"/>
  <c r="J1389" i="22" s="1"/>
  <c r="Q1388" i="22"/>
  <c r="P1388" i="22"/>
  <c r="O1388" i="22"/>
  <c r="J1388" i="22" s="1"/>
  <c r="I1389" i="22" s="1"/>
  <c r="AL1387" i="22"/>
  <c r="J1387" i="22" s="1"/>
  <c r="M1386" i="22"/>
  <c r="J1386" i="22" s="1"/>
  <c r="M1385" i="22"/>
  <c r="J1385" i="22" s="1"/>
  <c r="AL1384" i="22"/>
  <c r="J1384" i="22" s="1"/>
  <c r="AL1383" i="22"/>
  <c r="J1383" i="22" s="1"/>
  <c r="M1382" i="22"/>
  <c r="J1382" i="22" s="1"/>
  <c r="AL1381" i="22"/>
  <c r="J1381" i="22" s="1"/>
  <c r="O1380" i="22"/>
  <c r="J1380" i="22" s="1"/>
  <c r="Q1379" i="22"/>
  <c r="P1379" i="22"/>
  <c r="O1379" i="22"/>
  <c r="AL1378" i="22"/>
  <c r="J1378" i="22" s="1"/>
  <c r="T1377" i="22"/>
  <c r="S1377" i="22"/>
  <c r="R1377" i="22"/>
  <c r="Q1377" i="22"/>
  <c r="P1377" i="22"/>
  <c r="O1377" i="22"/>
  <c r="AL1376" i="22"/>
  <c r="J1376" i="22" s="1"/>
  <c r="Y1375" i="22"/>
  <c r="X1375" i="22"/>
  <c r="W1375" i="22"/>
  <c r="V1375" i="22"/>
  <c r="U1375" i="22"/>
  <c r="T1375" i="22"/>
  <c r="S1375" i="22"/>
  <c r="R1375" i="22"/>
  <c r="Q1375" i="22"/>
  <c r="P1375" i="22"/>
  <c r="O1375" i="22"/>
  <c r="W1374" i="22"/>
  <c r="V1374" i="22"/>
  <c r="U1374" i="22"/>
  <c r="T1374" i="22"/>
  <c r="S1374" i="22"/>
  <c r="R1374" i="22"/>
  <c r="Q1374" i="22"/>
  <c r="P1374" i="22"/>
  <c r="O1374" i="22"/>
  <c r="R1373" i="22"/>
  <c r="Q1373" i="22"/>
  <c r="P1373" i="22"/>
  <c r="O1373" i="22"/>
  <c r="AL1372" i="22"/>
  <c r="J1372" i="22" s="1"/>
  <c r="Q1371" i="22"/>
  <c r="P1371" i="22"/>
  <c r="O1371" i="22"/>
  <c r="AL1370" i="22"/>
  <c r="J1370" i="22" s="1"/>
  <c r="M1369" i="22"/>
  <c r="J1369" i="22" s="1"/>
  <c r="M1368" i="22"/>
  <c r="J1368" i="22" s="1"/>
  <c r="AL1367" i="22"/>
  <c r="J1367" i="22" s="1"/>
  <c r="AL1366" i="22"/>
  <c r="J1366" i="22" s="1"/>
  <c r="M1365" i="22"/>
  <c r="J1365" i="22" s="1"/>
  <c r="AL1364" i="22"/>
  <c r="J1364" i="22" s="1"/>
  <c r="O1363" i="22"/>
  <c r="J1363" i="22" s="1"/>
  <c r="Q1362" i="22"/>
  <c r="P1362" i="22"/>
  <c r="O1362" i="22"/>
  <c r="AL1361" i="22"/>
  <c r="J1361" i="22" s="1"/>
  <c r="T1360" i="22"/>
  <c r="S1360" i="22"/>
  <c r="R1360" i="22"/>
  <c r="Q1360" i="22"/>
  <c r="P1360" i="22"/>
  <c r="O1360" i="22"/>
  <c r="AL1359" i="22"/>
  <c r="J1359" i="22" s="1"/>
  <c r="Y1358" i="22"/>
  <c r="X1358" i="22"/>
  <c r="W1358" i="22"/>
  <c r="V1358" i="22"/>
  <c r="U1358" i="22"/>
  <c r="T1358" i="22"/>
  <c r="S1358" i="22"/>
  <c r="R1358" i="22"/>
  <c r="Q1358" i="22"/>
  <c r="P1358" i="22"/>
  <c r="O1358" i="22"/>
  <c r="W1357" i="22"/>
  <c r="V1357" i="22"/>
  <c r="U1357" i="22"/>
  <c r="T1357" i="22"/>
  <c r="S1357" i="22"/>
  <c r="R1357" i="22"/>
  <c r="Q1357" i="22"/>
  <c r="P1357" i="22"/>
  <c r="O1357" i="22"/>
  <c r="R1356" i="22"/>
  <c r="Q1356" i="22"/>
  <c r="P1356" i="22"/>
  <c r="O1356" i="22"/>
  <c r="J1356" i="22" s="1"/>
  <c r="AL1355" i="22"/>
  <c r="J1355" i="22" s="1"/>
  <c r="Q1354" i="22"/>
  <c r="P1354" i="22"/>
  <c r="O1354" i="22"/>
  <c r="AL1353" i="22"/>
  <c r="J1353" i="22" s="1"/>
  <c r="M1352" i="22"/>
  <c r="J1352" i="22" s="1"/>
  <c r="M1351" i="22"/>
  <c r="J1351" i="22" s="1"/>
  <c r="AL1350" i="22"/>
  <c r="J1350" i="22" s="1"/>
  <c r="AL1349" i="22"/>
  <c r="J1349" i="22" s="1"/>
  <c r="M1348" i="22"/>
  <c r="J1348" i="22" s="1"/>
  <c r="AL1347" i="22"/>
  <c r="J1347" i="22" s="1"/>
  <c r="O1346" i="22"/>
  <c r="J1346" i="22" s="1"/>
  <c r="Q1345" i="22"/>
  <c r="P1345" i="22"/>
  <c r="O1345" i="22"/>
  <c r="AL1344" i="22"/>
  <c r="J1344" i="22" s="1"/>
  <c r="T1343" i="22"/>
  <c r="S1343" i="22"/>
  <c r="R1343" i="22"/>
  <c r="Q1343" i="22"/>
  <c r="P1343" i="22"/>
  <c r="O1343" i="22"/>
  <c r="AL1342" i="22"/>
  <c r="J1342" i="22" s="1"/>
  <c r="Y1341" i="22"/>
  <c r="X1341" i="22"/>
  <c r="W1341" i="22"/>
  <c r="V1341" i="22"/>
  <c r="U1341" i="22"/>
  <c r="T1341" i="22"/>
  <c r="S1341" i="22"/>
  <c r="R1341" i="22"/>
  <c r="Q1341" i="22"/>
  <c r="P1341" i="22"/>
  <c r="O1341" i="22"/>
  <c r="W1340" i="22"/>
  <c r="V1340" i="22"/>
  <c r="U1340" i="22"/>
  <c r="T1340" i="22"/>
  <c r="S1340" i="22"/>
  <c r="R1340" i="22"/>
  <c r="Q1340" i="22"/>
  <c r="P1340" i="22"/>
  <c r="O1340" i="22"/>
  <c r="R1339" i="22"/>
  <c r="Q1339" i="22"/>
  <c r="P1339" i="22"/>
  <c r="O1339" i="22"/>
  <c r="AL1338" i="22"/>
  <c r="J1338" i="22" s="1"/>
  <c r="Q1337" i="22"/>
  <c r="P1337" i="22"/>
  <c r="O1337" i="22"/>
  <c r="AL1336" i="22"/>
  <c r="J1336" i="22" s="1"/>
  <c r="M1335" i="22"/>
  <c r="J1335" i="22" s="1"/>
  <c r="M1334" i="22"/>
  <c r="J1334" i="22" s="1"/>
  <c r="AL1333" i="22"/>
  <c r="J1333" i="22" s="1"/>
  <c r="AL1332" i="22"/>
  <c r="J1332" i="22" s="1"/>
  <c r="M1331" i="22"/>
  <c r="J1331" i="22" s="1"/>
  <c r="AL1330" i="22"/>
  <c r="J1330" i="22" s="1"/>
  <c r="O1329" i="22"/>
  <c r="J1329" i="22" s="1"/>
  <c r="Q1328" i="22"/>
  <c r="P1328" i="22"/>
  <c r="O1328" i="22"/>
  <c r="J1328" i="22" s="1"/>
  <c r="AL1327" i="22"/>
  <c r="J1327" i="22" s="1"/>
  <c r="T1326" i="22"/>
  <c r="S1326" i="22"/>
  <c r="R1326" i="22"/>
  <c r="Q1326" i="22"/>
  <c r="P1326" i="22"/>
  <c r="O1326" i="22"/>
  <c r="AL1325" i="22"/>
  <c r="J1325" i="22" s="1"/>
  <c r="Y1324" i="22"/>
  <c r="X1324" i="22"/>
  <c r="W1324" i="22"/>
  <c r="V1324" i="22"/>
  <c r="U1324" i="22"/>
  <c r="T1324" i="22"/>
  <c r="S1324" i="22"/>
  <c r="R1324" i="22"/>
  <c r="Q1324" i="22"/>
  <c r="P1324" i="22"/>
  <c r="O1324" i="22"/>
  <c r="W1323" i="22"/>
  <c r="V1323" i="22"/>
  <c r="U1323" i="22"/>
  <c r="T1323" i="22"/>
  <c r="S1323" i="22"/>
  <c r="R1323" i="22"/>
  <c r="Q1323" i="22"/>
  <c r="P1323" i="22"/>
  <c r="O1323" i="22"/>
  <c r="R1322" i="22"/>
  <c r="Q1322" i="22"/>
  <c r="P1322" i="22"/>
  <c r="O1322" i="22"/>
  <c r="AL1321" i="22"/>
  <c r="J1321" i="22" s="1"/>
  <c r="Q1320" i="22"/>
  <c r="P1320" i="22"/>
  <c r="O1320" i="22"/>
  <c r="AL1319" i="22"/>
  <c r="J1319" i="22" s="1"/>
  <c r="M1318" i="22"/>
  <c r="J1318" i="22" s="1"/>
  <c r="M1317" i="22"/>
  <c r="J1317" i="22" s="1"/>
  <c r="AL1316" i="22"/>
  <c r="J1316" i="22" s="1"/>
  <c r="AL1315" i="22"/>
  <c r="J1315" i="22" s="1"/>
  <c r="M1314" i="22"/>
  <c r="J1314" i="22" s="1"/>
  <c r="AL1313" i="22"/>
  <c r="J1313" i="22" s="1"/>
  <c r="O1312" i="22"/>
  <c r="J1312" i="22" s="1"/>
  <c r="Q1311" i="22"/>
  <c r="P1311" i="22"/>
  <c r="O1311" i="22"/>
  <c r="AL1310" i="22"/>
  <c r="J1310" i="22" s="1"/>
  <c r="T1309" i="22"/>
  <c r="S1309" i="22"/>
  <c r="R1309" i="22"/>
  <c r="Q1309" i="22"/>
  <c r="P1309" i="22"/>
  <c r="O1309" i="22"/>
  <c r="AL1308" i="22"/>
  <c r="J1308" i="22" s="1"/>
  <c r="Y1307" i="22"/>
  <c r="X1307" i="22"/>
  <c r="W1307" i="22"/>
  <c r="V1307" i="22"/>
  <c r="U1307" i="22"/>
  <c r="T1307" i="22"/>
  <c r="S1307" i="22"/>
  <c r="R1307" i="22"/>
  <c r="Q1307" i="22"/>
  <c r="P1307" i="22"/>
  <c r="O1307" i="22"/>
  <c r="W1306" i="22"/>
  <c r="V1306" i="22"/>
  <c r="U1306" i="22"/>
  <c r="T1306" i="22"/>
  <c r="S1306" i="22"/>
  <c r="R1306" i="22"/>
  <c r="Q1306" i="22"/>
  <c r="P1306" i="22"/>
  <c r="O1306" i="22"/>
  <c r="R1305" i="22"/>
  <c r="Q1305" i="22"/>
  <c r="P1305" i="22"/>
  <c r="O1305" i="22"/>
  <c r="AL1304" i="22"/>
  <c r="J1304" i="22" s="1"/>
  <c r="Q1303" i="22"/>
  <c r="P1303" i="22"/>
  <c r="O1303" i="22"/>
  <c r="AL1302" i="22"/>
  <c r="J1302" i="22" s="1"/>
  <c r="M1301" i="22"/>
  <c r="J1301" i="22" s="1"/>
  <c r="M1300" i="22"/>
  <c r="J1300" i="22" s="1"/>
  <c r="AL1299" i="22"/>
  <c r="J1299" i="22" s="1"/>
  <c r="AL1298" i="22"/>
  <c r="J1298" i="22" s="1"/>
  <c r="M1297" i="22"/>
  <c r="J1297" i="22" s="1"/>
  <c r="AL1296" i="22"/>
  <c r="J1296" i="22" s="1"/>
  <c r="O1295" i="22"/>
  <c r="J1295" i="22" s="1"/>
  <c r="Q1294" i="22"/>
  <c r="P1294" i="22"/>
  <c r="O1294" i="22"/>
  <c r="AL1293" i="22"/>
  <c r="J1293" i="22" s="1"/>
  <c r="T1292" i="22"/>
  <c r="S1292" i="22"/>
  <c r="R1292" i="22"/>
  <c r="Q1292" i="22"/>
  <c r="P1292" i="22"/>
  <c r="O1292" i="22"/>
  <c r="AL1291" i="22"/>
  <c r="J1291" i="22" s="1"/>
  <c r="Y1290" i="22"/>
  <c r="X1290" i="22"/>
  <c r="W1290" i="22"/>
  <c r="V1290" i="22"/>
  <c r="U1290" i="22"/>
  <c r="T1290" i="22"/>
  <c r="S1290" i="22"/>
  <c r="R1290" i="22"/>
  <c r="Q1290" i="22"/>
  <c r="P1290" i="22"/>
  <c r="O1290" i="22"/>
  <c r="W1289" i="22"/>
  <c r="V1289" i="22"/>
  <c r="U1289" i="22"/>
  <c r="T1289" i="22"/>
  <c r="S1289" i="22"/>
  <c r="R1289" i="22"/>
  <c r="Q1289" i="22"/>
  <c r="P1289" i="22"/>
  <c r="O1289" i="22"/>
  <c r="R1288" i="22"/>
  <c r="Q1288" i="22"/>
  <c r="P1288" i="22"/>
  <c r="O1288" i="22"/>
  <c r="AL1287" i="22"/>
  <c r="J1287" i="22" s="1"/>
  <c r="Q1286" i="22"/>
  <c r="P1286" i="22"/>
  <c r="O1286" i="22"/>
  <c r="J1286" i="22" s="1"/>
  <c r="I1287" i="22" s="1"/>
  <c r="AL1285" i="22"/>
  <c r="J1285" i="22" s="1"/>
  <c r="M1284" i="22"/>
  <c r="J1284" i="22" s="1"/>
  <c r="M1283" i="22"/>
  <c r="J1283" i="22" s="1"/>
  <c r="AL1282" i="22"/>
  <c r="J1282" i="22" s="1"/>
  <c r="AL1281" i="22"/>
  <c r="J1281" i="22" s="1"/>
  <c r="M1280" i="22"/>
  <c r="J1280" i="22" s="1"/>
  <c r="AL1279" i="22"/>
  <c r="J1279" i="22" s="1"/>
  <c r="O1278" i="22"/>
  <c r="J1278" i="22" s="1"/>
  <c r="Q1277" i="22"/>
  <c r="P1277" i="22"/>
  <c r="O1277" i="22"/>
  <c r="AL1276" i="22"/>
  <c r="J1276" i="22" s="1"/>
  <c r="T1275" i="22"/>
  <c r="S1275" i="22"/>
  <c r="R1275" i="22"/>
  <c r="Q1275" i="22"/>
  <c r="P1275" i="22"/>
  <c r="O1275" i="22"/>
  <c r="AL1274" i="22"/>
  <c r="J1274" i="22" s="1"/>
  <c r="Y1273" i="22"/>
  <c r="X1273" i="22"/>
  <c r="W1273" i="22"/>
  <c r="V1273" i="22"/>
  <c r="U1273" i="22"/>
  <c r="T1273" i="22"/>
  <c r="S1273" i="22"/>
  <c r="R1273" i="22"/>
  <c r="Q1273" i="22"/>
  <c r="P1273" i="22"/>
  <c r="O1273" i="22"/>
  <c r="W1272" i="22"/>
  <c r="V1272" i="22"/>
  <c r="U1272" i="22"/>
  <c r="T1272" i="22"/>
  <c r="S1272" i="22"/>
  <c r="R1272" i="22"/>
  <c r="Q1272" i="22"/>
  <c r="P1272" i="22"/>
  <c r="O1272" i="22"/>
  <c r="R1271" i="22"/>
  <c r="Q1271" i="22"/>
  <c r="P1271" i="22"/>
  <c r="O1271" i="22"/>
  <c r="AL1270" i="22"/>
  <c r="J1270" i="22" s="1"/>
  <c r="Q1269" i="22"/>
  <c r="P1269" i="22"/>
  <c r="O1269" i="22"/>
  <c r="AL1268" i="22"/>
  <c r="J1268" i="22" s="1"/>
  <c r="M1267" i="22"/>
  <c r="J1267" i="22" s="1"/>
  <c r="M1266" i="22"/>
  <c r="J1266" i="22" s="1"/>
  <c r="AL1265" i="22"/>
  <c r="J1265" i="22" s="1"/>
  <c r="AL1264" i="22"/>
  <c r="J1264" i="22" s="1"/>
  <c r="M1263" i="22"/>
  <c r="J1263" i="22" s="1"/>
  <c r="AL1262" i="22"/>
  <c r="J1262" i="22" s="1"/>
  <c r="O1261" i="22"/>
  <c r="J1261" i="22" s="1"/>
  <c r="Q1260" i="22"/>
  <c r="P1260" i="22"/>
  <c r="O1260" i="22"/>
  <c r="AL1259" i="22"/>
  <c r="J1259" i="22" s="1"/>
  <c r="T1258" i="22"/>
  <c r="S1258" i="22"/>
  <c r="R1258" i="22"/>
  <c r="Q1258" i="22"/>
  <c r="P1258" i="22"/>
  <c r="O1258" i="22"/>
  <c r="AL1257" i="22"/>
  <c r="J1257" i="22" s="1"/>
  <c r="Y1256" i="22"/>
  <c r="X1256" i="22"/>
  <c r="W1256" i="22"/>
  <c r="V1256" i="22"/>
  <c r="U1256" i="22"/>
  <c r="T1256" i="22"/>
  <c r="S1256" i="22"/>
  <c r="R1256" i="22"/>
  <c r="Q1256" i="22"/>
  <c r="P1256" i="22"/>
  <c r="O1256" i="22"/>
  <c r="W1255" i="22"/>
  <c r="V1255" i="22"/>
  <c r="U1255" i="22"/>
  <c r="T1255" i="22"/>
  <c r="S1255" i="22"/>
  <c r="R1255" i="22"/>
  <c r="Q1255" i="22"/>
  <c r="P1255" i="22"/>
  <c r="O1255" i="22"/>
  <c r="R1254" i="22"/>
  <c r="Q1254" i="22"/>
  <c r="P1254" i="22"/>
  <c r="O1254" i="22"/>
  <c r="AL1253" i="22"/>
  <c r="J1253" i="22" s="1"/>
  <c r="Q1252" i="22"/>
  <c r="P1252" i="22"/>
  <c r="O1252" i="22"/>
  <c r="AL1251" i="22"/>
  <c r="J1251" i="22" s="1"/>
  <c r="M1250" i="22"/>
  <c r="J1250" i="22" s="1"/>
  <c r="M1249" i="22"/>
  <c r="J1249" i="22" s="1"/>
  <c r="AL1248" i="22"/>
  <c r="J1248" i="22" s="1"/>
  <c r="AL1247" i="22"/>
  <c r="J1247" i="22" s="1"/>
  <c r="M1246" i="22"/>
  <c r="J1246" i="22" s="1"/>
  <c r="AL1245" i="22"/>
  <c r="J1245" i="22" s="1"/>
  <c r="O1244" i="22"/>
  <c r="J1244" i="22" s="1"/>
  <c r="Q1243" i="22"/>
  <c r="P1243" i="22"/>
  <c r="O1243" i="22"/>
  <c r="AL1242" i="22"/>
  <c r="J1242" i="22" s="1"/>
  <c r="T1241" i="22"/>
  <c r="S1241" i="22"/>
  <c r="R1241" i="22"/>
  <c r="Q1241" i="22"/>
  <c r="P1241" i="22"/>
  <c r="O1241" i="22"/>
  <c r="AL1240" i="22"/>
  <c r="J1240" i="22" s="1"/>
  <c r="Y1239" i="22"/>
  <c r="X1239" i="22"/>
  <c r="W1239" i="22"/>
  <c r="V1239" i="22"/>
  <c r="U1239" i="22"/>
  <c r="T1239" i="22"/>
  <c r="S1239" i="22"/>
  <c r="R1239" i="22"/>
  <c r="Q1239" i="22"/>
  <c r="P1239" i="22"/>
  <c r="O1239" i="22"/>
  <c r="W1238" i="22"/>
  <c r="V1238" i="22"/>
  <c r="U1238" i="22"/>
  <c r="T1238" i="22"/>
  <c r="S1238" i="22"/>
  <c r="R1238" i="22"/>
  <c r="Q1238" i="22"/>
  <c r="P1238" i="22"/>
  <c r="O1238" i="22"/>
  <c r="R1237" i="22"/>
  <c r="Q1237" i="22"/>
  <c r="P1237" i="22"/>
  <c r="O1237" i="22"/>
  <c r="AL1236" i="22"/>
  <c r="J1236" i="22" s="1"/>
  <c r="Q1235" i="22"/>
  <c r="P1235" i="22"/>
  <c r="O1235" i="22"/>
  <c r="AL1234" i="22"/>
  <c r="J1234" i="22" s="1"/>
  <c r="M1233" i="22"/>
  <c r="J1233" i="22" s="1"/>
  <c r="M1232" i="22"/>
  <c r="J1232" i="22" s="1"/>
  <c r="AL1231" i="22"/>
  <c r="J1231" i="22" s="1"/>
  <c r="AL1230" i="22"/>
  <c r="J1230" i="22" s="1"/>
  <c r="M1229" i="22"/>
  <c r="J1229" i="22" s="1"/>
  <c r="AL1228" i="22"/>
  <c r="J1228" i="22" s="1"/>
  <c r="O1227" i="22"/>
  <c r="J1227" i="22" s="1"/>
  <c r="Q1226" i="22"/>
  <c r="P1226" i="22"/>
  <c r="O1226" i="22"/>
  <c r="J1226" i="22" s="1"/>
  <c r="AL1225" i="22"/>
  <c r="J1225" i="22" s="1"/>
  <c r="T1224" i="22"/>
  <c r="S1224" i="22"/>
  <c r="R1224" i="22"/>
  <c r="Q1224" i="22"/>
  <c r="P1224" i="22"/>
  <c r="O1224" i="22"/>
  <c r="AL1223" i="22"/>
  <c r="J1223" i="22" s="1"/>
  <c r="Y1222" i="22"/>
  <c r="X1222" i="22"/>
  <c r="W1222" i="22"/>
  <c r="V1222" i="22"/>
  <c r="U1222" i="22"/>
  <c r="T1222" i="22"/>
  <c r="S1222" i="22"/>
  <c r="R1222" i="22"/>
  <c r="Q1222" i="22"/>
  <c r="P1222" i="22"/>
  <c r="O1222" i="22"/>
  <c r="W1221" i="22"/>
  <c r="V1221" i="22"/>
  <c r="U1221" i="22"/>
  <c r="T1221" i="22"/>
  <c r="S1221" i="22"/>
  <c r="R1221" i="22"/>
  <c r="Q1221" i="22"/>
  <c r="P1221" i="22"/>
  <c r="O1221" i="22"/>
  <c r="R1220" i="22"/>
  <c r="Q1220" i="22"/>
  <c r="P1220" i="22"/>
  <c r="O1220" i="22"/>
  <c r="AL1219" i="22"/>
  <c r="J1219" i="22" s="1"/>
  <c r="Q1218" i="22"/>
  <c r="P1218" i="22"/>
  <c r="O1218" i="22"/>
  <c r="AL1217" i="22"/>
  <c r="J1217" i="22" s="1"/>
  <c r="M1216" i="22"/>
  <c r="J1216" i="22" s="1"/>
  <c r="M1215" i="22"/>
  <c r="J1215" i="22" s="1"/>
  <c r="AL1214" i="22"/>
  <c r="J1214" i="22" s="1"/>
  <c r="AL1213" i="22"/>
  <c r="J1213" i="22" s="1"/>
  <c r="M1212" i="22"/>
  <c r="J1212" i="22" s="1"/>
  <c r="AL1211" i="22"/>
  <c r="J1211" i="22" s="1"/>
  <c r="O1210" i="22"/>
  <c r="J1210" i="22" s="1"/>
  <c r="Q1209" i="22"/>
  <c r="P1209" i="22"/>
  <c r="O1209" i="22"/>
  <c r="AL1208" i="22"/>
  <c r="J1208" i="22" s="1"/>
  <c r="T1207" i="22"/>
  <c r="S1207" i="22"/>
  <c r="R1207" i="22"/>
  <c r="Q1207" i="22"/>
  <c r="P1207" i="22"/>
  <c r="O1207" i="22"/>
  <c r="AL1206" i="22"/>
  <c r="J1206" i="22" s="1"/>
  <c r="Y1205" i="22"/>
  <c r="X1205" i="22"/>
  <c r="W1205" i="22"/>
  <c r="V1205" i="22"/>
  <c r="U1205" i="22"/>
  <c r="T1205" i="22"/>
  <c r="S1205" i="22"/>
  <c r="R1205" i="22"/>
  <c r="Q1205" i="22"/>
  <c r="P1205" i="22"/>
  <c r="O1205" i="22"/>
  <c r="W1204" i="22"/>
  <c r="V1204" i="22"/>
  <c r="U1204" i="22"/>
  <c r="T1204" i="22"/>
  <c r="S1204" i="22"/>
  <c r="R1204" i="22"/>
  <c r="Q1204" i="22"/>
  <c r="P1204" i="22"/>
  <c r="O1204" i="22"/>
  <c r="R1203" i="22"/>
  <c r="Q1203" i="22"/>
  <c r="P1203" i="22"/>
  <c r="O1203" i="22"/>
  <c r="AL1202" i="22"/>
  <c r="J1202" i="22" s="1"/>
  <c r="Q1201" i="22"/>
  <c r="P1201" i="22"/>
  <c r="O1201" i="22"/>
  <c r="AL1200" i="22"/>
  <c r="J1200" i="22" s="1"/>
  <c r="M1199" i="22"/>
  <c r="J1199" i="22" s="1"/>
  <c r="M1198" i="22"/>
  <c r="J1198" i="22" s="1"/>
  <c r="AL1197" i="22"/>
  <c r="J1197" i="22" s="1"/>
  <c r="AL1196" i="22"/>
  <c r="J1196" i="22" s="1"/>
  <c r="M1195" i="22"/>
  <c r="J1195" i="22" s="1"/>
  <c r="AL1194" i="22"/>
  <c r="J1194" i="22" s="1"/>
  <c r="O1193" i="22"/>
  <c r="J1193" i="22" s="1"/>
  <c r="Q1192" i="22"/>
  <c r="P1192" i="22"/>
  <c r="O1192" i="22"/>
  <c r="J1192" i="22" s="1"/>
  <c r="AL1191" i="22"/>
  <c r="J1191" i="22" s="1"/>
  <c r="T1190" i="22"/>
  <c r="S1190" i="22"/>
  <c r="R1190" i="22"/>
  <c r="Q1190" i="22"/>
  <c r="P1190" i="22"/>
  <c r="O1190" i="22"/>
  <c r="AL1189" i="22"/>
  <c r="J1189" i="22" s="1"/>
  <c r="Y1188" i="22"/>
  <c r="X1188" i="22"/>
  <c r="W1188" i="22"/>
  <c r="V1188" i="22"/>
  <c r="U1188" i="22"/>
  <c r="T1188" i="22"/>
  <c r="S1188" i="22"/>
  <c r="R1188" i="22"/>
  <c r="Q1188" i="22"/>
  <c r="P1188" i="22"/>
  <c r="O1188" i="22"/>
  <c r="W1187" i="22"/>
  <c r="V1187" i="22"/>
  <c r="U1187" i="22"/>
  <c r="T1187" i="22"/>
  <c r="S1187" i="22"/>
  <c r="R1187" i="22"/>
  <c r="Q1187" i="22"/>
  <c r="P1187" i="22"/>
  <c r="O1187" i="22"/>
  <c r="R1186" i="22"/>
  <c r="Q1186" i="22"/>
  <c r="P1186" i="22"/>
  <c r="O1186" i="22"/>
  <c r="J1186" i="22" s="1"/>
  <c r="AL1185" i="22"/>
  <c r="J1185" i="22" s="1"/>
  <c r="Q1184" i="22"/>
  <c r="P1184" i="22"/>
  <c r="O1184" i="22"/>
  <c r="AL1183" i="22"/>
  <c r="J1183" i="22" s="1"/>
  <c r="M1182" i="22"/>
  <c r="J1182" i="22" s="1"/>
  <c r="M1181" i="22"/>
  <c r="J1181" i="22" s="1"/>
  <c r="AL1180" i="22"/>
  <c r="J1180" i="22" s="1"/>
  <c r="AL1179" i="22"/>
  <c r="J1179" i="22" s="1"/>
  <c r="M1178" i="22"/>
  <c r="J1178" i="22" s="1"/>
  <c r="AL1177" i="22"/>
  <c r="J1177" i="22" s="1"/>
  <c r="O1176" i="22"/>
  <c r="J1176" i="22" s="1"/>
  <c r="Q1175" i="22"/>
  <c r="P1175" i="22"/>
  <c r="O1175" i="22"/>
  <c r="AL1174" i="22"/>
  <c r="J1174" i="22" s="1"/>
  <c r="T1173" i="22"/>
  <c r="S1173" i="22"/>
  <c r="R1173" i="22"/>
  <c r="Q1173" i="22"/>
  <c r="P1173" i="22"/>
  <c r="O1173" i="22"/>
  <c r="AL1172" i="22"/>
  <c r="J1172" i="22" s="1"/>
  <c r="Y1171" i="22"/>
  <c r="X1171" i="22"/>
  <c r="W1171" i="22"/>
  <c r="V1171" i="22"/>
  <c r="U1171" i="22"/>
  <c r="T1171" i="22"/>
  <c r="S1171" i="22"/>
  <c r="R1171" i="22"/>
  <c r="Q1171" i="22"/>
  <c r="P1171" i="22"/>
  <c r="O1171" i="22"/>
  <c r="W1170" i="22"/>
  <c r="V1170" i="22"/>
  <c r="U1170" i="22"/>
  <c r="T1170" i="22"/>
  <c r="S1170" i="22"/>
  <c r="R1170" i="22"/>
  <c r="Q1170" i="22"/>
  <c r="P1170" i="22"/>
  <c r="O1170" i="22"/>
  <c r="R1169" i="22"/>
  <c r="Q1169" i="22"/>
  <c r="P1169" i="22"/>
  <c r="O1169" i="22"/>
  <c r="AL1168" i="22"/>
  <c r="J1168" i="22" s="1"/>
  <c r="Q1167" i="22"/>
  <c r="P1167" i="22"/>
  <c r="O1167" i="22"/>
  <c r="AL1166" i="22"/>
  <c r="J1166" i="22" s="1"/>
  <c r="M1165" i="22"/>
  <c r="J1165" i="22" s="1"/>
  <c r="M1164" i="22"/>
  <c r="J1164" i="22" s="1"/>
  <c r="AL1163" i="22"/>
  <c r="J1163" i="22" s="1"/>
  <c r="AL1162" i="22"/>
  <c r="J1162" i="22" s="1"/>
  <c r="M1161" i="22"/>
  <c r="J1161" i="22" s="1"/>
  <c r="AL1160" i="22"/>
  <c r="J1160" i="22" s="1"/>
  <c r="O1159" i="22"/>
  <c r="J1159" i="22" s="1"/>
  <c r="Q1158" i="22"/>
  <c r="P1158" i="22"/>
  <c r="O1158" i="22"/>
  <c r="AL1157" i="22"/>
  <c r="J1157" i="22" s="1"/>
  <c r="T1156" i="22"/>
  <c r="S1156" i="22"/>
  <c r="R1156" i="22"/>
  <c r="Q1156" i="22"/>
  <c r="P1156" i="22"/>
  <c r="O1156" i="22"/>
  <c r="AL1155" i="22"/>
  <c r="J1155" i="22" s="1"/>
  <c r="Y1154" i="22"/>
  <c r="X1154" i="22"/>
  <c r="W1154" i="22"/>
  <c r="V1154" i="22"/>
  <c r="U1154" i="22"/>
  <c r="T1154" i="22"/>
  <c r="S1154" i="22"/>
  <c r="R1154" i="22"/>
  <c r="Q1154" i="22"/>
  <c r="P1154" i="22"/>
  <c r="O1154" i="22"/>
  <c r="W1153" i="22"/>
  <c r="V1153" i="22"/>
  <c r="U1153" i="22"/>
  <c r="T1153" i="22"/>
  <c r="S1153" i="22"/>
  <c r="R1153" i="22"/>
  <c r="Q1153" i="22"/>
  <c r="P1153" i="22"/>
  <c r="O1153" i="22"/>
  <c r="R1152" i="22"/>
  <c r="Q1152" i="22"/>
  <c r="P1152" i="22"/>
  <c r="O1152" i="22"/>
  <c r="AL1151" i="22"/>
  <c r="J1151" i="22" s="1"/>
  <c r="Q1150" i="22"/>
  <c r="P1150" i="22"/>
  <c r="O1150" i="22"/>
  <c r="AL1149" i="22"/>
  <c r="J1149" i="22" s="1"/>
  <c r="M1148" i="22"/>
  <c r="J1148" i="22" s="1"/>
  <c r="M1147" i="22"/>
  <c r="J1147" i="22" s="1"/>
  <c r="AL1146" i="22"/>
  <c r="J1146" i="22" s="1"/>
  <c r="AL1145" i="22"/>
  <c r="J1145" i="22" s="1"/>
  <c r="M1144" i="22"/>
  <c r="J1144" i="22" s="1"/>
  <c r="AL1143" i="22"/>
  <c r="J1143" i="22" s="1"/>
  <c r="O1142" i="22"/>
  <c r="J1142" i="22" s="1"/>
  <c r="Q1141" i="22"/>
  <c r="P1141" i="22"/>
  <c r="O1141" i="22"/>
  <c r="AL1140" i="22"/>
  <c r="J1140" i="22" s="1"/>
  <c r="T1139" i="22"/>
  <c r="S1139" i="22"/>
  <c r="R1139" i="22"/>
  <c r="Q1139" i="22"/>
  <c r="P1139" i="22"/>
  <c r="O1139" i="22"/>
  <c r="AL1138" i="22"/>
  <c r="J1138" i="22" s="1"/>
  <c r="Y1137" i="22"/>
  <c r="X1137" i="22"/>
  <c r="W1137" i="22"/>
  <c r="V1137" i="22"/>
  <c r="U1137" i="22"/>
  <c r="T1137" i="22"/>
  <c r="S1137" i="22"/>
  <c r="R1137" i="22"/>
  <c r="Q1137" i="22"/>
  <c r="P1137" i="22"/>
  <c r="O1137" i="22"/>
  <c r="W1136" i="22"/>
  <c r="V1136" i="22"/>
  <c r="U1136" i="22"/>
  <c r="T1136" i="22"/>
  <c r="S1136" i="22"/>
  <c r="R1136" i="22"/>
  <c r="Q1136" i="22"/>
  <c r="P1136" i="22"/>
  <c r="O1136" i="22"/>
  <c r="R1135" i="22"/>
  <c r="Q1135" i="22"/>
  <c r="P1135" i="22"/>
  <c r="O1135" i="22"/>
  <c r="AL1134" i="22"/>
  <c r="J1134" i="22" s="1"/>
  <c r="Q1133" i="22"/>
  <c r="P1133" i="22"/>
  <c r="O1133" i="22"/>
  <c r="AL1132" i="22"/>
  <c r="J1132" i="22" s="1"/>
  <c r="M1131" i="22"/>
  <c r="J1131" i="22" s="1"/>
  <c r="M1130" i="22"/>
  <c r="J1130" i="22" s="1"/>
  <c r="AL1129" i="22"/>
  <c r="J1129" i="22" s="1"/>
  <c r="AL1128" i="22"/>
  <c r="J1128" i="22" s="1"/>
  <c r="M1127" i="22"/>
  <c r="J1127" i="22" s="1"/>
  <c r="AL1126" i="22"/>
  <c r="J1126" i="22" s="1"/>
  <c r="O1125" i="22"/>
  <c r="J1125" i="22" s="1"/>
  <c r="Q1124" i="22"/>
  <c r="P1124" i="22"/>
  <c r="O1124" i="22"/>
  <c r="AL1123" i="22"/>
  <c r="J1123" i="22" s="1"/>
  <c r="T1122" i="22"/>
  <c r="S1122" i="22"/>
  <c r="R1122" i="22"/>
  <c r="Q1122" i="22"/>
  <c r="P1122" i="22"/>
  <c r="O1122" i="22"/>
  <c r="AL1121" i="22"/>
  <c r="J1121" i="22" s="1"/>
  <c r="Y1120" i="22"/>
  <c r="X1120" i="22"/>
  <c r="W1120" i="22"/>
  <c r="V1120" i="22"/>
  <c r="U1120" i="22"/>
  <c r="T1120" i="22"/>
  <c r="S1120" i="22"/>
  <c r="R1120" i="22"/>
  <c r="Q1120" i="22"/>
  <c r="P1120" i="22"/>
  <c r="O1120" i="22"/>
  <c r="W1119" i="22"/>
  <c r="V1119" i="22"/>
  <c r="U1119" i="22"/>
  <c r="T1119" i="22"/>
  <c r="S1119" i="22"/>
  <c r="R1119" i="22"/>
  <c r="Q1119" i="22"/>
  <c r="P1119" i="22"/>
  <c r="O1119" i="22"/>
  <c r="R1118" i="22"/>
  <c r="Q1118" i="22"/>
  <c r="P1118" i="22"/>
  <c r="O1118" i="22"/>
  <c r="AL1117" i="22"/>
  <c r="J1117" i="22" s="1"/>
  <c r="Q1116" i="22"/>
  <c r="P1116" i="22"/>
  <c r="O1116" i="22"/>
  <c r="J1116" i="22" s="1"/>
  <c r="I1117" i="22" s="1"/>
  <c r="AL1115" i="22"/>
  <c r="J1115" i="22" s="1"/>
  <c r="M1114" i="22"/>
  <c r="J1114" i="22" s="1"/>
  <c r="M1113" i="22"/>
  <c r="J1113" i="22" s="1"/>
  <c r="AL1112" i="22"/>
  <c r="J1112" i="22" s="1"/>
  <c r="AL1111" i="22"/>
  <c r="J1111" i="22" s="1"/>
  <c r="M1110" i="22"/>
  <c r="J1110" i="22" s="1"/>
  <c r="AL1109" i="22"/>
  <c r="J1109" i="22" s="1"/>
  <c r="O1108" i="22"/>
  <c r="J1108" i="22" s="1"/>
  <c r="Q1107" i="22"/>
  <c r="P1107" i="22"/>
  <c r="O1107" i="22"/>
  <c r="AL1106" i="22"/>
  <c r="J1106" i="22" s="1"/>
  <c r="T1105" i="22"/>
  <c r="S1105" i="22"/>
  <c r="R1105" i="22"/>
  <c r="Q1105" i="22"/>
  <c r="P1105" i="22"/>
  <c r="O1105" i="22"/>
  <c r="J1105" i="22" s="1"/>
  <c r="I1106" i="22" s="1"/>
  <c r="AL1104" i="22"/>
  <c r="J1104" i="22" s="1"/>
  <c r="Y1103" i="22"/>
  <c r="X1103" i="22"/>
  <c r="W1103" i="22"/>
  <c r="V1103" i="22"/>
  <c r="U1103" i="22"/>
  <c r="T1103" i="22"/>
  <c r="S1103" i="22"/>
  <c r="R1103" i="22"/>
  <c r="Q1103" i="22"/>
  <c r="P1103" i="22"/>
  <c r="O1103" i="22"/>
  <c r="W1102" i="22"/>
  <c r="V1102" i="22"/>
  <c r="U1102" i="22"/>
  <c r="T1102" i="22"/>
  <c r="S1102" i="22"/>
  <c r="R1102" i="22"/>
  <c r="Q1102" i="22"/>
  <c r="P1102" i="22"/>
  <c r="O1102" i="22"/>
  <c r="R1101" i="22"/>
  <c r="Q1101" i="22"/>
  <c r="P1101" i="22"/>
  <c r="O1101" i="22"/>
  <c r="AL1100" i="22"/>
  <c r="J1100" i="22" s="1"/>
  <c r="Q1099" i="22"/>
  <c r="P1099" i="22"/>
  <c r="O1099" i="22"/>
  <c r="AL1098" i="22"/>
  <c r="J1098" i="22" s="1"/>
  <c r="M1097" i="22"/>
  <c r="J1097" i="22" s="1"/>
  <c r="M1096" i="22"/>
  <c r="J1096" i="22" s="1"/>
  <c r="AL1095" i="22"/>
  <c r="J1095" i="22" s="1"/>
  <c r="AL1094" i="22"/>
  <c r="J1094" i="22" s="1"/>
  <c r="M1093" i="22"/>
  <c r="J1093" i="22" s="1"/>
  <c r="AL1092" i="22"/>
  <c r="J1092" i="22" s="1"/>
  <c r="O1091" i="22"/>
  <c r="J1091" i="22" s="1"/>
  <c r="Q1090" i="22"/>
  <c r="P1090" i="22"/>
  <c r="O1090" i="22"/>
  <c r="J1090" i="22" s="1"/>
  <c r="AL1089" i="22"/>
  <c r="J1089" i="22" s="1"/>
  <c r="T1088" i="22"/>
  <c r="S1088" i="22"/>
  <c r="R1088" i="22"/>
  <c r="Q1088" i="22"/>
  <c r="P1088" i="22"/>
  <c r="O1088" i="22"/>
  <c r="AL1087" i="22"/>
  <c r="J1087" i="22" s="1"/>
  <c r="Y1086" i="22"/>
  <c r="X1086" i="22"/>
  <c r="W1086" i="22"/>
  <c r="V1086" i="22"/>
  <c r="U1086" i="22"/>
  <c r="T1086" i="22"/>
  <c r="S1086" i="22"/>
  <c r="R1086" i="22"/>
  <c r="Q1086" i="22"/>
  <c r="P1086" i="22"/>
  <c r="O1086" i="22"/>
  <c r="W1085" i="22"/>
  <c r="V1085" i="22"/>
  <c r="U1085" i="22"/>
  <c r="T1085" i="22"/>
  <c r="S1085" i="22"/>
  <c r="R1085" i="22"/>
  <c r="Q1085" i="22"/>
  <c r="P1085" i="22"/>
  <c r="O1085" i="22"/>
  <c r="R1084" i="22"/>
  <c r="Q1084" i="22"/>
  <c r="P1084" i="22"/>
  <c r="O1084" i="22"/>
  <c r="J1084" i="22" s="1"/>
  <c r="AL1083" i="22"/>
  <c r="J1083" i="22" s="1"/>
  <c r="Q1082" i="22"/>
  <c r="P1082" i="22"/>
  <c r="O1082" i="22"/>
  <c r="AL1081" i="22"/>
  <c r="J1081" i="22" s="1"/>
  <c r="M1080" i="22"/>
  <c r="J1080" i="22" s="1"/>
  <c r="M1079" i="22"/>
  <c r="J1079" i="22" s="1"/>
  <c r="AL1078" i="22"/>
  <c r="J1078" i="22" s="1"/>
  <c r="AL1077" i="22"/>
  <c r="J1077" i="22" s="1"/>
  <c r="M1076" i="22"/>
  <c r="J1076" i="22" s="1"/>
  <c r="AL1075" i="22"/>
  <c r="J1075" i="22" s="1"/>
  <c r="O1074" i="22"/>
  <c r="J1074" i="22" s="1"/>
  <c r="Q1073" i="22"/>
  <c r="P1073" i="22"/>
  <c r="O1073" i="22"/>
  <c r="AL1072" i="22"/>
  <c r="J1072" i="22" s="1"/>
  <c r="T1071" i="22"/>
  <c r="S1071" i="22"/>
  <c r="R1071" i="22"/>
  <c r="Q1071" i="22"/>
  <c r="P1071" i="22"/>
  <c r="O1071" i="22"/>
  <c r="AL1070" i="22"/>
  <c r="J1070" i="22" s="1"/>
  <c r="Y1069" i="22"/>
  <c r="X1069" i="22"/>
  <c r="W1069" i="22"/>
  <c r="V1069" i="22"/>
  <c r="U1069" i="22"/>
  <c r="T1069" i="22"/>
  <c r="S1069" i="22"/>
  <c r="R1069" i="22"/>
  <c r="Q1069" i="22"/>
  <c r="P1069" i="22"/>
  <c r="O1069" i="22"/>
  <c r="W1068" i="22"/>
  <c r="V1068" i="22"/>
  <c r="U1068" i="22"/>
  <c r="T1068" i="22"/>
  <c r="S1068" i="22"/>
  <c r="R1068" i="22"/>
  <c r="Q1068" i="22"/>
  <c r="P1068" i="22"/>
  <c r="O1068" i="22"/>
  <c r="R1067" i="22"/>
  <c r="Q1067" i="22"/>
  <c r="P1067" i="22"/>
  <c r="O1067" i="22"/>
  <c r="AL1066" i="22"/>
  <c r="J1066" i="22" s="1"/>
  <c r="Q1065" i="22"/>
  <c r="P1065" i="22"/>
  <c r="O1065" i="22"/>
  <c r="AL1064" i="22"/>
  <c r="J1064" i="22" s="1"/>
  <c r="M1063" i="22"/>
  <c r="J1063" i="22" s="1"/>
  <c r="M1062" i="22"/>
  <c r="J1062" i="22" s="1"/>
  <c r="AL1061" i="22"/>
  <c r="J1061" i="22" s="1"/>
  <c r="AL1060" i="22"/>
  <c r="J1060" i="22" s="1"/>
  <c r="M1059" i="22"/>
  <c r="J1059" i="22" s="1"/>
  <c r="AL1058" i="22"/>
  <c r="J1058" i="22" s="1"/>
  <c r="O1057" i="22"/>
  <c r="J1057" i="22" s="1"/>
  <c r="Q1056" i="22"/>
  <c r="P1056" i="22"/>
  <c r="O1056" i="22"/>
  <c r="AL1055" i="22"/>
  <c r="J1055" i="22" s="1"/>
  <c r="T1054" i="22"/>
  <c r="S1054" i="22"/>
  <c r="R1054" i="22"/>
  <c r="Q1054" i="22"/>
  <c r="P1054" i="22"/>
  <c r="O1054" i="22"/>
  <c r="AL1053" i="22"/>
  <c r="J1053" i="22" s="1"/>
  <c r="Y1052" i="22"/>
  <c r="X1052" i="22"/>
  <c r="W1052" i="22"/>
  <c r="V1052" i="22"/>
  <c r="U1052" i="22"/>
  <c r="T1052" i="22"/>
  <c r="S1052" i="22"/>
  <c r="R1052" i="22"/>
  <c r="Q1052" i="22"/>
  <c r="P1052" i="22"/>
  <c r="O1052" i="22"/>
  <c r="W1051" i="22"/>
  <c r="V1051" i="22"/>
  <c r="U1051" i="22"/>
  <c r="T1051" i="22"/>
  <c r="S1051" i="22"/>
  <c r="R1051" i="22"/>
  <c r="Q1051" i="22"/>
  <c r="P1051" i="22"/>
  <c r="O1051" i="22"/>
  <c r="R1050" i="22"/>
  <c r="Q1050" i="22"/>
  <c r="P1050" i="22"/>
  <c r="O1050" i="22"/>
  <c r="J1050" i="22" s="1"/>
  <c r="AL1049" i="22"/>
  <c r="J1049" i="22" s="1"/>
  <c r="Q1048" i="22"/>
  <c r="P1048" i="22"/>
  <c r="O1048" i="22"/>
  <c r="AL1047" i="22"/>
  <c r="J1047" i="22" s="1"/>
  <c r="M1046" i="22"/>
  <c r="J1046" i="22" s="1"/>
  <c r="AJ1045" i="22"/>
  <c r="J1045" i="22" s="1"/>
  <c r="M1044" i="22"/>
  <c r="J1044" i="22" s="1"/>
  <c r="AL1043" i="22"/>
  <c r="J1043" i="22" s="1"/>
  <c r="AL1042" i="22"/>
  <c r="J1042" i="22" s="1"/>
  <c r="M1041" i="22"/>
  <c r="J1041" i="22" s="1"/>
  <c r="AL1040" i="22"/>
  <c r="J1040" i="22" s="1"/>
  <c r="O1039" i="22"/>
  <c r="J1039" i="22" s="1"/>
  <c r="Q1038" i="22"/>
  <c r="P1038" i="22"/>
  <c r="O1038" i="22"/>
  <c r="AL1037" i="22"/>
  <c r="J1037" i="22" s="1"/>
  <c r="T1036" i="22"/>
  <c r="S1036" i="22"/>
  <c r="R1036" i="22"/>
  <c r="Q1036" i="22"/>
  <c r="P1036" i="22"/>
  <c r="O1036" i="22"/>
  <c r="AL1035" i="22"/>
  <c r="J1035" i="22" s="1"/>
  <c r="Y1034" i="22"/>
  <c r="X1034" i="22"/>
  <c r="W1034" i="22"/>
  <c r="V1034" i="22"/>
  <c r="U1034" i="22"/>
  <c r="T1034" i="22"/>
  <c r="S1034" i="22"/>
  <c r="R1034" i="22"/>
  <c r="Q1034" i="22"/>
  <c r="P1034" i="22"/>
  <c r="O1034" i="22"/>
  <c r="W1033" i="22"/>
  <c r="V1033" i="22"/>
  <c r="U1033" i="22"/>
  <c r="T1033" i="22"/>
  <c r="S1033" i="22"/>
  <c r="R1033" i="22"/>
  <c r="Q1033" i="22"/>
  <c r="P1033" i="22"/>
  <c r="O1033" i="22"/>
  <c r="R1032" i="22"/>
  <c r="Q1032" i="22"/>
  <c r="P1032" i="22"/>
  <c r="O1032" i="22"/>
  <c r="J1032" i="22" s="1"/>
  <c r="AL1031" i="22"/>
  <c r="J1031" i="22" s="1"/>
  <c r="Q1030" i="22"/>
  <c r="P1030" i="22"/>
  <c r="O1030" i="22"/>
  <c r="AL1029" i="22"/>
  <c r="J1029" i="22" s="1"/>
  <c r="M1028" i="22"/>
  <c r="J1028" i="22" s="1"/>
  <c r="M1027" i="22"/>
  <c r="J1027" i="22" s="1"/>
  <c r="AL1026" i="22"/>
  <c r="J1026" i="22" s="1"/>
  <c r="AL1025" i="22"/>
  <c r="J1025" i="22" s="1"/>
  <c r="M1024" i="22"/>
  <c r="J1024" i="22" s="1"/>
  <c r="AL1023" i="22"/>
  <c r="J1023" i="22" s="1"/>
  <c r="O1022" i="22"/>
  <c r="J1022" i="22" s="1"/>
  <c r="Q1021" i="22"/>
  <c r="P1021" i="22"/>
  <c r="O1021" i="22"/>
  <c r="AL1020" i="22"/>
  <c r="J1020" i="22" s="1"/>
  <c r="T1019" i="22"/>
  <c r="S1019" i="22"/>
  <c r="R1019" i="22"/>
  <c r="Q1019" i="22"/>
  <c r="P1019" i="22"/>
  <c r="O1019" i="22"/>
  <c r="AL1018" i="22"/>
  <c r="J1018" i="22" s="1"/>
  <c r="Y1017" i="22"/>
  <c r="X1017" i="22"/>
  <c r="W1017" i="22"/>
  <c r="V1017" i="22"/>
  <c r="U1017" i="22"/>
  <c r="T1017" i="22"/>
  <c r="S1017" i="22"/>
  <c r="R1017" i="22"/>
  <c r="Q1017" i="22"/>
  <c r="P1017" i="22"/>
  <c r="O1017" i="22"/>
  <c r="W1016" i="22"/>
  <c r="V1016" i="22"/>
  <c r="U1016" i="22"/>
  <c r="T1016" i="22"/>
  <c r="S1016" i="22"/>
  <c r="R1016" i="22"/>
  <c r="Q1016" i="22"/>
  <c r="P1016" i="22"/>
  <c r="O1016" i="22"/>
  <c r="R1015" i="22"/>
  <c r="Q1015" i="22"/>
  <c r="P1015" i="22"/>
  <c r="O1015" i="22"/>
  <c r="AL1014" i="22"/>
  <c r="J1014" i="22" s="1"/>
  <c r="Q1013" i="22"/>
  <c r="P1013" i="22"/>
  <c r="O1013" i="22"/>
  <c r="AL1012" i="22"/>
  <c r="J1012" i="22" s="1"/>
  <c r="M1011" i="22"/>
  <c r="J1011" i="22" s="1"/>
  <c r="M1010" i="22"/>
  <c r="J1010" i="22" s="1"/>
  <c r="AL1009" i="22"/>
  <c r="J1009" i="22" s="1"/>
  <c r="AL1008" i="22"/>
  <c r="J1008" i="22" s="1"/>
  <c r="M1007" i="22"/>
  <c r="J1007" i="22" s="1"/>
  <c r="AL1006" i="22"/>
  <c r="J1006" i="22" s="1"/>
  <c r="O1005" i="22"/>
  <c r="J1005" i="22" s="1"/>
  <c r="Q1004" i="22"/>
  <c r="P1004" i="22"/>
  <c r="O1004" i="22"/>
  <c r="AL1003" i="22"/>
  <c r="J1003" i="22" s="1"/>
  <c r="T1002" i="22"/>
  <c r="S1002" i="22"/>
  <c r="R1002" i="22"/>
  <c r="Q1002" i="22"/>
  <c r="P1002" i="22"/>
  <c r="O1002" i="22"/>
  <c r="AL1001" i="22"/>
  <c r="J1001" i="22" s="1"/>
  <c r="Y1000" i="22"/>
  <c r="X1000" i="22"/>
  <c r="W1000" i="22"/>
  <c r="V1000" i="22"/>
  <c r="U1000" i="22"/>
  <c r="T1000" i="22"/>
  <c r="S1000" i="22"/>
  <c r="R1000" i="22"/>
  <c r="Q1000" i="22"/>
  <c r="P1000" i="22"/>
  <c r="O1000" i="22"/>
  <c r="W999" i="22"/>
  <c r="V999" i="22"/>
  <c r="U999" i="22"/>
  <c r="T999" i="22"/>
  <c r="S999" i="22"/>
  <c r="R999" i="22"/>
  <c r="Q999" i="22"/>
  <c r="P999" i="22"/>
  <c r="O999" i="22"/>
  <c r="R998" i="22"/>
  <c r="Q998" i="22"/>
  <c r="P998" i="22"/>
  <c r="O998" i="22"/>
  <c r="AL997" i="22"/>
  <c r="J997" i="22" s="1"/>
  <c r="Q996" i="22"/>
  <c r="P996" i="22"/>
  <c r="O996" i="22"/>
  <c r="J996" i="22" s="1"/>
  <c r="I997" i="22" s="1"/>
  <c r="AL995" i="22"/>
  <c r="J995" i="22" s="1"/>
  <c r="M994" i="22"/>
  <c r="J994" i="22" s="1"/>
  <c r="M993" i="22"/>
  <c r="J993" i="22" s="1"/>
  <c r="AL992" i="22"/>
  <c r="J992" i="22" s="1"/>
  <c r="AL991" i="22"/>
  <c r="J991" i="22" s="1"/>
  <c r="M990" i="22"/>
  <c r="J990" i="22" s="1"/>
  <c r="AL989" i="22"/>
  <c r="J989" i="22" s="1"/>
  <c r="O988" i="22"/>
  <c r="J988" i="22" s="1"/>
  <c r="Q987" i="22"/>
  <c r="P987" i="22"/>
  <c r="O987" i="22"/>
  <c r="AL986" i="22"/>
  <c r="J986" i="22" s="1"/>
  <c r="T985" i="22"/>
  <c r="S985" i="22"/>
  <c r="R985" i="22"/>
  <c r="Q985" i="22"/>
  <c r="P985" i="22"/>
  <c r="O985" i="22"/>
  <c r="AL984" i="22"/>
  <c r="J984" i="22" s="1"/>
  <c r="Y983" i="22"/>
  <c r="X983" i="22"/>
  <c r="W983" i="22"/>
  <c r="V983" i="22"/>
  <c r="U983" i="22"/>
  <c r="T983" i="22"/>
  <c r="S983" i="22"/>
  <c r="R983" i="22"/>
  <c r="Q983" i="22"/>
  <c r="P983" i="22"/>
  <c r="O983" i="22"/>
  <c r="W982" i="22"/>
  <c r="V982" i="22"/>
  <c r="U982" i="22"/>
  <c r="T982" i="22"/>
  <c r="S982" i="22"/>
  <c r="R982" i="22"/>
  <c r="Q982" i="22"/>
  <c r="P982" i="22"/>
  <c r="O982" i="22"/>
  <c r="R981" i="22"/>
  <c r="Q981" i="22"/>
  <c r="P981" i="22"/>
  <c r="O981" i="22"/>
  <c r="AL980" i="22"/>
  <c r="J980" i="22" s="1"/>
  <c r="Q979" i="22"/>
  <c r="P979" i="22"/>
  <c r="O979" i="22"/>
  <c r="AL978" i="22"/>
  <c r="J978" i="22" s="1"/>
  <c r="M977" i="22"/>
  <c r="J977" i="22" s="1"/>
  <c r="M976" i="22"/>
  <c r="J976" i="22" s="1"/>
  <c r="AL975" i="22"/>
  <c r="J975" i="22" s="1"/>
  <c r="AL974" i="22"/>
  <c r="J974" i="22" s="1"/>
  <c r="M973" i="22"/>
  <c r="J973" i="22" s="1"/>
  <c r="AL972" i="22"/>
  <c r="J972" i="22" s="1"/>
  <c r="O971" i="22"/>
  <c r="J971" i="22" s="1"/>
  <c r="Q970" i="22"/>
  <c r="P970" i="22"/>
  <c r="O970" i="22"/>
  <c r="AL969" i="22"/>
  <c r="J969" i="22" s="1"/>
  <c r="T968" i="22"/>
  <c r="S968" i="22"/>
  <c r="R968" i="22"/>
  <c r="Q968" i="22"/>
  <c r="P968" i="22"/>
  <c r="O968" i="22"/>
  <c r="AL967" i="22"/>
  <c r="J967" i="22" s="1"/>
  <c r="Y966" i="22"/>
  <c r="X966" i="22"/>
  <c r="W966" i="22"/>
  <c r="V966" i="22"/>
  <c r="U966" i="22"/>
  <c r="T966" i="22"/>
  <c r="S966" i="22"/>
  <c r="R966" i="22"/>
  <c r="Q966" i="22"/>
  <c r="P966" i="22"/>
  <c r="O966" i="22"/>
  <c r="W965" i="22"/>
  <c r="V965" i="22"/>
  <c r="U965" i="22"/>
  <c r="T965" i="22"/>
  <c r="S965" i="22"/>
  <c r="R965" i="22"/>
  <c r="Q965" i="22"/>
  <c r="P965" i="22"/>
  <c r="O965" i="22"/>
  <c r="R964" i="22"/>
  <c r="Q964" i="22"/>
  <c r="P964" i="22"/>
  <c r="O964" i="22"/>
  <c r="AL963" i="22"/>
  <c r="J963" i="22" s="1"/>
  <c r="Q962" i="22"/>
  <c r="P962" i="22"/>
  <c r="O962" i="22"/>
  <c r="J962" i="22" s="1"/>
  <c r="I963" i="22" s="1"/>
  <c r="AL961" i="22"/>
  <c r="J961" i="22" s="1"/>
  <c r="M960" i="22"/>
  <c r="J960" i="22" s="1"/>
  <c r="M959" i="22"/>
  <c r="J959" i="22" s="1"/>
  <c r="AL958" i="22"/>
  <c r="J958" i="22" s="1"/>
  <c r="AL957" i="22"/>
  <c r="J957" i="22" s="1"/>
  <c r="M956" i="22"/>
  <c r="J956" i="22" s="1"/>
  <c r="AL955" i="22"/>
  <c r="J955" i="22" s="1"/>
  <c r="O954" i="22"/>
  <c r="J954" i="22" s="1"/>
  <c r="Q953" i="22"/>
  <c r="P953" i="22"/>
  <c r="O953" i="22"/>
  <c r="AL952" i="22"/>
  <c r="J952" i="22" s="1"/>
  <c r="T951" i="22"/>
  <c r="S951" i="22"/>
  <c r="R951" i="22"/>
  <c r="Q951" i="22"/>
  <c r="P951" i="22"/>
  <c r="O951" i="22"/>
  <c r="AL950" i="22"/>
  <c r="J950" i="22" s="1"/>
  <c r="Y949" i="22"/>
  <c r="X949" i="22"/>
  <c r="W949" i="22"/>
  <c r="V949" i="22"/>
  <c r="U949" i="22"/>
  <c r="T949" i="22"/>
  <c r="S949" i="22"/>
  <c r="R949" i="22"/>
  <c r="Q949" i="22"/>
  <c r="P949" i="22"/>
  <c r="O949" i="22"/>
  <c r="W948" i="22"/>
  <c r="V948" i="22"/>
  <c r="U948" i="22"/>
  <c r="T948" i="22"/>
  <c r="S948" i="22"/>
  <c r="R948" i="22"/>
  <c r="Q948" i="22"/>
  <c r="P948" i="22"/>
  <c r="O948" i="22"/>
  <c r="R947" i="22"/>
  <c r="Q947" i="22"/>
  <c r="P947" i="22"/>
  <c r="O947" i="22"/>
  <c r="AL946" i="22"/>
  <c r="J946" i="22" s="1"/>
  <c r="Q945" i="22"/>
  <c r="P945" i="22"/>
  <c r="O945" i="22"/>
  <c r="AL944" i="22"/>
  <c r="J944" i="22" s="1"/>
  <c r="M943" i="22"/>
  <c r="J943" i="22" s="1"/>
  <c r="M942" i="22"/>
  <c r="J942" i="22" s="1"/>
  <c r="AL941" i="22"/>
  <c r="J941" i="22" s="1"/>
  <c r="AL940" i="22"/>
  <c r="J940" i="22" s="1"/>
  <c r="M939" i="22"/>
  <c r="J939" i="22" s="1"/>
  <c r="AL938" i="22"/>
  <c r="J938" i="22" s="1"/>
  <c r="O937" i="22"/>
  <c r="J937" i="22" s="1"/>
  <c r="Q936" i="22"/>
  <c r="P936" i="22"/>
  <c r="O936" i="22"/>
  <c r="AL935" i="22"/>
  <c r="J935" i="22" s="1"/>
  <c r="T934" i="22"/>
  <c r="S934" i="22"/>
  <c r="R934" i="22"/>
  <c r="Q934" i="22"/>
  <c r="P934" i="22"/>
  <c r="O934" i="22"/>
  <c r="AL933" i="22"/>
  <c r="J933" i="22" s="1"/>
  <c r="Y932" i="22"/>
  <c r="X932" i="22"/>
  <c r="W932" i="22"/>
  <c r="V932" i="22"/>
  <c r="U932" i="22"/>
  <c r="T932" i="22"/>
  <c r="S932" i="22"/>
  <c r="R932" i="22"/>
  <c r="Q932" i="22"/>
  <c r="P932" i="22"/>
  <c r="O932" i="22"/>
  <c r="W931" i="22"/>
  <c r="V931" i="22"/>
  <c r="U931" i="22"/>
  <c r="T931" i="22"/>
  <c r="S931" i="22"/>
  <c r="R931" i="22"/>
  <c r="Q931" i="22"/>
  <c r="P931" i="22"/>
  <c r="O931" i="22"/>
  <c r="R930" i="22"/>
  <c r="Q930" i="22"/>
  <c r="P930" i="22"/>
  <c r="O930" i="22"/>
  <c r="J930" i="22" s="1"/>
  <c r="AL929" i="22"/>
  <c r="J929" i="22" s="1"/>
  <c r="Q928" i="22"/>
  <c r="P928" i="22"/>
  <c r="O928" i="22"/>
  <c r="AL927" i="22"/>
  <c r="J927" i="22" s="1"/>
  <c r="M926" i="22"/>
  <c r="J926" i="22" s="1"/>
  <c r="M925" i="22"/>
  <c r="J925" i="22" s="1"/>
  <c r="AL924" i="22"/>
  <c r="J924" i="22" s="1"/>
  <c r="AL923" i="22"/>
  <c r="J923" i="22" s="1"/>
  <c r="M922" i="22"/>
  <c r="J922" i="22" s="1"/>
  <c r="AL921" i="22"/>
  <c r="J921" i="22" s="1"/>
  <c r="O920" i="22"/>
  <c r="J920" i="22" s="1"/>
  <c r="Q919" i="22"/>
  <c r="P919" i="22"/>
  <c r="O919" i="22"/>
  <c r="AL918" i="22"/>
  <c r="J918" i="22" s="1"/>
  <c r="T917" i="22"/>
  <c r="S917" i="22"/>
  <c r="R917" i="22"/>
  <c r="Q917" i="22"/>
  <c r="P917" i="22"/>
  <c r="O917" i="22"/>
  <c r="AL916" i="22"/>
  <c r="J916" i="22" s="1"/>
  <c r="Y915" i="22"/>
  <c r="X915" i="22"/>
  <c r="W915" i="22"/>
  <c r="V915" i="22"/>
  <c r="U915" i="22"/>
  <c r="T915" i="22"/>
  <c r="S915" i="22"/>
  <c r="R915" i="22"/>
  <c r="Q915" i="22"/>
  <c r="P915" i="22"/>
  <c r="O915" i="22"/>
  <c r="W914" i="22"/>
  <c r="V914" i="22"/>
  <c r="U914" i="22"/>
  <c r="T914" i="22"/>
  <c r="S914" i="22"/>
  <c r="R914" i="22"/>
  <c r="Q914" i="22"/>
  <c r="P914" i="22"/>
  <c r="O914" i="22"/>
  <c r="R913" i="22"/>
  <c r="Q913" i="22"/>
  <c r="P913" i="22"/>
  <c r="O913" i="22"/>
  <c r="AL912" i="22"/>
  <c r="J912" i="22" s="1"/>
  <c r="Q911" i="22"/>
  <c r="P911" i="22"/>
  <c r="O911" i="22"/>
  <c r="AL910" i="22"/>
  <c r="J910" i="22" s="1"/>
  <c r="M909" i="22"/>
  <c r="J909" i="22" s="1"/>
  <c r="M908" i="22"/>
  <c r="J908" i="22" s="1"/>
  <c r="AL907" i="22"/>
  <c r="J907" i="22" s="1"/>
  <c r="AL906" i="22"/>
  <c r="J906" i="22" s="1"/>
  <c r="M905" i="22"/>
  <c r="J905" i="22" s="1"/>
  <c r="AL904" i="22"/>
  <c r="J904" i="22" s="1"/>
  <c r="O903" i="22"/>
  <c r="J903" i="22" s="1"/>
  <c r="Q902" i="22"/>
  <c r="P902" i="22"/>
  <c r="O902" i="22"/>
  <c r="J902" i="22" s="1"/>
  <c r="AL901" i="22"/>
  <c r="J901" i="22" s="1"/>
  <c r="T900" i="22"/>
  <c r="S900" i="22"/>
  <c r="R900" i="22"/>
  <c r="Q900" i="22"/>
  <c r="P900" i="22"/>
  <c r="O900" i="22"/>
  <c r="AL899" i="22"/>
  <c r="J899" i="22" s="1"/>
  <c r="Y898" i="22"/>
  <c r="X898" i="22"/>
  <c r="W898" i="22"/>
  <c r="V898" i="22"/>
  <c r="U898" i="22"/>
  <c r="T898" i="22"/>
  <c r="S898" i="22"/>
  <c r="R898" i="22"/>
  <c r="Q898" i="22"/>
  <c r="P898" i="22"/>
  <c r="O898" i="22"/>
  <c r="W897" i="22"/>
  <c r="V897" i="22"/>
  <c r="U897" i="22"/>
  <c r="T897" i="22"/>
  <c r="S897" i="22"/>
  <c r="R897" i="22"/>
  <c r="Q897" i="22"/>
  <c r="P897" i="22"/>
  <c r="O897" i="22"/>
  <c r="R896" i="22"/>
  <c r="Q896" i="22"/>
  <c r="P896" i="22"/>
  <c r="O896" i="22"/>
  <c r="AL895" i="22"/>
  <c r="J895" i="22" s="1"/>
  <c r="Q894" i="22"/>
  <c r="P894" i="22"/>
  <c r="O894" i="22"/>
  <c r="AL893" i="22"/>
  <c r="J893" i="22" s="1"/>
  <c r="M892" i="22"/>
  <c r="J892" i="22" s="1"/>
  <c r="M891" i="22"/>
  <c r="J891" i="22" s="1"/>
  <c r="AL890" i="22"/>
  <c r="J890" i="22" s="1"/>
  <c r="AL889" i="22"/>
  <c r="J889" i="22" s="1"/>
  <c r="M888" i="22"/>
  <c r="J888" i="22" s="1"/>
  <c r="AL887" i="22"/>
  <c r="J887" i="22" s="1"/>
  <c r="O886" i="22"/>
  <c r="J886" i="22" s="1"/>
  <c r="Q885" i="22"/>
  <c r="P885" i="22"/>
  <c r="O885" i="22"/>
  <c r="AL884" i="22"/>
  <c r="J884" i="22" s="1"/>
  <c r="T883" i="22"/>
  <c r="S883" i="22"/>
  <c r="R883" i="22"/>
  <c r="Q883" i="22"/>
  <c r="P883" i="22"/>
  <c r="O883" i="22"/>
  <c r="AL882" i="22"/>
  <c r="J882" i="22" s="1"/>
  <c r="Y881" i="22"/>
  <c r="X881" i="22"/>
  <c r="W881" i="22"/>
  <c r="V881" i="22"/>
  <c r="U881" i="22"/>
  <c r="T881" i="22"/>
  <c r="S881" i="22"/>
  <c r="R881" i="22"/>
  <c r="Q881" i="22"/>
  <c r="P881" i="22"/>
  <c r="O881" i="22"/>
  <c r="W880" i="22"/>
  <c r="V880" i="22"/>
  <c r="U880" i="22"/>
  <c r="T880" i="22"/>
  <c r="S880" i="22"/>
  <c r="R880" i="22"/>
  <c r="Q880" i="22"/>
  <c r="P880" i="22"/>
  <c r="O880" i="22"/>
  <c r="R879" i="22"/>
  <c r="Q879" i="22"/>
  <c r="P879" i="22"/>
  <c r="O879" i="22"/>
  <c r="AL878" i="22"/>
  <c r="J878" i="22" s="1"/>
  <c r="Q877" i="22"/>
  <c r="P877" i="22"/>
  <c r="O877" i="22"/>
  <c r="AL876" i="22"/>
  <c r="J876" i="22" s="1"/>
  <c r="M875" i="22"/>
  <c r="J875" i="22" s="1"/>
  <c r="M874" i="22"/>
  <c r="J874" i="22" s="1"/>
  <c r="AL873" i="22"/>
  <c r="J873" i="22" s="1"/>
  <c r="AL872" i="22"/>
  <c r="J872" i="22" s="1"/>
  <c r="M871" i="22"/>
  <c r="J871" i="22" s="1"/>
  <c r="AL870" i="22"/>
  <c r="J870" i="22" s="1"/>
  <c r="O869" i="22"/>
  <c r="J869" i="22" s="1"/>
  <c r="Q868" i="22"/>
  <c r="P868" i="22"/>
  <c r="O868" i="22"/>
  <c r="AL867" i="22"/>
  <c r="J867" i="22" s="1"/>
  <c r="T866" i="22"/>
  <c r="S866" i="22"/>
  <c r="R866" i="22"/>
  <c r="Q866" i="22"/>
  <c r="P866" i="22"/>
  <c r="O866" i="22"/>
  <c r="AL865" i="22"/>
  <c r="J865" i="22" s="1"/>
  <c r="Y864" i="22"/>
  <c r="X864" i="22"/>
  <c r="W864" i="22"/>
  <c r="V864" i="22"/>
  <c r="U864" i="22"/>
  <c r="T864" i="22"/>
  <c r="S864" i="22"/>
  <c r="R864" i="22"/>
  <c r="Q864" i="22"/>
  <c r="P864" i="22"/>
  <c r="O864" i="22"/>
  <c r="W863" i="22"/>
  <c r="V863" i="22"/>
  <c r="U863" i="22"/>
  <c r="T863" i="22"/>
  <c r="S863" i="22"/>
  <c r="R863" i="22"/>
  <c r="Q863" i="22"/>
  <c r="P863" i="22"/>
  <c r="O863" i="22"/>
  <c r="R862" i="22"/>
  <c r="Q862" i="22"/>
  <c r="P862" i="22"/>
  <c r="O862" i="22"/>
  <c r="AL861" i="22"/>
  <c r="J861" i="22" s="1"/>
  <c r="Q860" i="22"/>
  <c r="P860" i="22"/>
  <c r="O860" i="22"/>
  <c r="J860" i="22" s="1"/>
  <c r="I861" i="22" s="1"/>
  <c r="AL859" i="22"/>
  <c r="J859" i="22" s="1"/>
  <c r="M858" i="22"/>
  <c r="J858" i="22" s="1"/>
  <c r="M857" i="22"/>
  <c r="J857" i="22" s="1"/>
  <c r="AL856" i="22"/>
  <c r="J856" i="22" s="1"/>
  <c r="AL855" i="22"/>
  <c r="J855" i="22" s="1"/>
  <c r="M854" i="22"/>
  <c r="J854" i="22" s="1"/>
  <c r="AL853" i="22"/>
  <c r="J853" i="22" s="1"/>
  <c r="O852" i="22"/>
  <c r="J852" i="22" s="1"/>
  <c r="Q851" i="22"/>
  <c r="P851" i="22"/>
  <c r="O851" i="22"/>
  <c r="AL850" i="22"/>
  <c r="J850" i="22" s="1"/>
  <c r="T849" i="22"/>
  <c r="S849" i="22"/>
  <c r="R849" i="22"/>
  <c r="Q849" i="22"/>
  <c r="P849" i="22"/>
  <c r="O849" i="22"/>
  <c r="AL848" i="22"/>
  <c r="J848" i="22" s="1"/>
  <c r="Y847" i="22"/>
  <c r="X847" i="22"/>
  <c r="W847" i="22"/>
  <c r="V847" i="22"/>
  <c r="U847" i="22"/>
  <c r="T847" i="22"/>
  <c r="S847" i="22"/>
  <c r="R847" i="22"/>
  <c r="Q847" i="22"/>
  <c r="P847" i="22"/>
  <c r="O847" i="22"/>
  <c r="W846" i="22"/>
  <c r="V846" i="22"/>
  <c r="U846" i="22"/>
  <c r="T846" i="22"/>
  <c r="S846" i="22"/>
  <c r="R846" i="22"/>
  <c r="Q846" i="22"/>
  <c r="P846" i="22"/>
  <c r="O846" i="22"/>
  <c r="R845" i="22"/>
  <c r="Q845" i="22"/>
  <c r="P845" i="22"/>
  <c r="O845" i="22"/>
  <c r="AL844" i="22"/>
  <c r="J844" i="22" s="1"/>
  <c r="Q843" i="22"/>
  <c r="P843" i="22"/>
  <c r="O843" i="22"/>
  <c r="AL842" i="22"/>
  <c r="J842" i="22" s="1"/>
  <c r="M841" i="22"/>
  <c r="J841" i="22" s="1"/>
  <c r="M840" i="22"/>
  <c r="J840" i="22" s="1"/>
  <c r="AL839" i="22"/>
  <c r="J839" i="22" s="1"/>
  <c r="AL838" i="22"/>
  <c r="J838" i="22" s="1"/>
  <c r="M837" i="22"/>
  <c r="J837" i="22" s="1"/>
  <c r="AL836" i="22"/>
  <c r="J836" i="22" s="1"/>
  <c r="O835" i="22"/>
  <c r="J835" i="22" s="1"/>
  <c r="Q834" i="22"/>
  <c r="P834" i="22"/>
  <c r="O834" i="22"/>
  <c r="AL833" i="22"/>
  <c r="J833" i="22" s="1"/>
  <c r="T832" i="22"/>
  <c r="S832" i="22"/>
  <c r="R832" i="22"/>
  <c r="Q832" i="22"/>
  <c r="P832" i="22"/>
  <c r="O832" i="22"/>
  <c r="AL831" i="22"/>
  <c r="J831" i="22" s="1"/>
  <c r="Y830" i="22"/>
  <c r="X830" i="22"/>
  <c r="W830" i="22"/>
  <c r="V830" i="22"/>
  <c r="U830" i="22"/>
  <c r="T830" i="22"/>
  <c r="S830" i="22"/>
  <c r="R830" i="22"/>
  <c r="Q830" i="22"/>
  <c r="P830" i="22"/>
  <c r="O830" i="22"/>
  <c r="W829" i="22"/>
  <c r="V829" i="22"/>
  <c r="U829" i="22"/>
  <c r="T829" i="22"/>
  <c r="S829" i="22"/>
  <c r="R829" i="22"/>
  <c r="Q829" i="22"/>
  <c r="P829" i="22"/>
  <c r="O829" i="22"/>
  <c r="R828" i="22"/>
  <c r="Q828" i="22"/>
  <c r="P828" i="22"/>
  <c r="O828" i="22"/>
  <c r="AL827" i="22"/>
  <c r="J827" i="22" s="1"/>
  <c r="Q826" i="22"/>
  <c r="P826" i="22"/>
  <c r="O826" i="22"/>
  <c r="AL825" i="22"/>
  <c r="J825" i="22" s="1"/>
  <c r="M824" i="22"/>
  <c r="J824" i="22" s="1"/>
  <c r="M823" i="22"/>
  <c r="J823" i="22" s="1"/>
  <c r="AL822" i="22"/>
  <c r="J822" i="22" s="1"/>
  <c r="AL821" i="22"/>
  <c r="J821" i="22" s="1"/>
  <c r="M820" i="22"/>
  <c r="J820" i="22" s="1"/>
  <c r="AL819" i="22"/>
  <c r="J819" i="22" s="1"/>
  <c r="O818" i="22"/>
  <c r="J818" i="22" s="1"/>
  <c r="Q817" i="22"/>
  <c r="P817" i="22"/>
  <c r="O817" i="22"/>
  <c r="AL816" i="22"/>
  <c r="J816" i="22" s="1"/>
  <c r="T815" i="22"/>
  <c r="S815" i="22"/>
  <c r="R815" i="22"/>
  <c r="Q815" i="22"/>
  <c r="P815" i="22"/>
  <c r="O815" i="22"/>
  <c r="AL814" i="22"/>
  <c r="J814" i="22" s="1"/>
  <c r="Y813" i="22"/>
  <c r="X813" i="22"/>
  <c r="W813" i="22"/>
  <c r="V813" i="22"/>
  <c r="U813" i="22"/>
  <c r="T813" i="22"/>
  <c r="S813" i="22"/>
  <c r="R813" i="22"/>
  <c r="Q813" i="22"/>
  <c r="P813" i="22"/>
  <c r="O813" i="22"/>
  <c r="W812" i="22"/>
  <c r="V812" i="22"/>
  <c r="U812" i="22"/>
  <c r="T812" i="22"/>
  <c r="S812" i="22"/>
  <c r="R812" i="22"/>
  <c r="Q812" i="22"/>
  <c r="P812" i="22"/>
  <c r="O812" i="22"/>
  <c r="R811" i="22"/>
  <c r="Q811" i="22"/>
  <c r="P811" i="22"/>
  <c r="O811" i="22"/>
  <c r="AL810" i="22"/>
  <c r="J810" i="22" s="1"/>
  <c r="Q809" i="22"/>
  <c r="P809" i="22"/>
  <c r="O809" i="22"/>
  <c r="AL808" i="22"/>
  <c r="J808" i="22" s="1"/>
  <c r="M807" i="22"/>
  <c r="J807" i="22" s="1"/>
  <c r="M806" i="22"/>
  <c r="J806" i="22" s="1"/>
  <c r="AL805" i="22"/>
  <c r="J805" i="22" s="1"/>
  <c r="AL804" i="22"/>
  <c r="J804" i="22" s="1"/>
  <c r="M803" i="22"/>
  <c r="J803" i="22" s="1"/>
  <c r="AL802" i="22"/>
  <c r="J802" i="22" s="1"/>
  <c r="O801" i="22"/>
  <c r="J801" i="22" s="1"/>
  <c r="Q800" i="22"/>
  <c r="P800" i="22"/>
  <c r="O800" i="22"/>
  <c r="J800" i="22" s="1"/>
  <c r="AL799" i="22"/>
  <c r="J799" i="22" s="1"/>
  <c r="T798" i="22"/>
  <c r="S798" i="22"/>
  <c r="R798" i="22"/>
  <c r="Q798" i="22"/>
  <c r="P798" i="22"/>
  <c r="O798" i="22"/>
  <c r="AL797" i="22"/>
  <c r="J797" i="22" s="1"/>
  <c r="Y796" i="22"/>
  <c r="X796" i="22"/>
  <c r="W796" i="22"/>
  <c r="V796" i="22"/>
  <c r="U796" i="22"/>
  <c r="T796" i="22"/>
  <c r="S796" i="22"/>
  <c r="R796" i="22"/>
  <c r="Q796" i="22"/>
  <c r="P796" i="22"/>
  <c r="O796" i="22"/>
  <c r="W795" i="22"/>
  <c r="V795" i="22"/>
  <c r="U795" i="22"/>
  <c r="T795" i="22"/>
  <c r="S795" i="22"/>
  <c r="R795" i="22"/>
  <c r="Q795" i="22"/>
  <c r="P795" i="22"/>
  <c r="O795" i="22"/>
  <c r="R794" i="22"/>
  <c r="Q794" i="22"/>
  <c r="P794" i="22"/>
  <c r="O794" i="22"/>
  <c r="AL793" i="22"/>
  <c r="J793" i="22" s="1"/>
  <c r="Q792" i="22"/>
  <c r="P792" i="22"/>
  <c r="O792" i="22"/>
  <c r="AL791" i="22"/>
  <c r="J791" i="22" s="1"/>
  <c r="M790" i="22"/>
  <c r="J790" i="22" s="1"/>
  <c r="M789" i="22"/>
  <c r="J789" i="22" s="1"/>
  <c r="AL788" i="22"/>
  <c r="J788" i="22" s="1"/>
  <c r="AL787" i="22"/>
  <c r="J787" i="22" s="1"/>
  <c r="M786" i="22"/>
  <c r="J786" i="22" s="1"/>
  <c r="AL785" i="22"/>
  <c r="J785" i="22" s="1"/>
  <c r="O784" i="22"/>
  <c r="J784" i="22" s="1"/>
  <c r="Q783" i="22"/>
  <c r="P783" i="22"/>
  <c r="O783" i="22"/>
  <c r="AL782" i="22"/>
  <c r="J782" i="22" s="1"/>
  <c r="T781" i="22"/>
  <c r="S781" i="22"/>
  <c r="R781" i="22"/>
  <c r="Q781" i="22"/>
  <c r="P781" i="22"/>
  <c r="O781" i="22"/>
  <c r="AL780" i="22"/>
  <c r="J780" i="22" s="1"/>
  <c r="Y779" i="22"/>
  <c r="X779" i="22"/>
  <c r="W779" i="22"/>
  <c r="V779" i="22"/>
  <c r="U779" i="22"/>
  <c r="T779" i="22"/>
  <c r="S779" i="22"/>
  <c r="R779" i="22"/>
  <c r="Q779" i="22"/>
  <c r="P779" i="22"/>
  <c r="O779" i="22"/>
  <c r="W778" i="22"/>
  <c r="V778" i="22"/>
  <c r="U778" i="22"/>
  <c r="T778" i="22"/>
  <c r="S778" i="22"/>
  <c r="R778" i="22"/>
  <c r="Q778" i="22"/>
  <c r="P778" i="22"/>
  <c r="O778" i="22"/>
  <c r="R777" i="22"/>
  <c r="Q777" i="22"/>
  <c r="P777" i="22"/>
  <c r="O777" i="22"/>
  <c r="AL776" i="22"/>
  <c r="J776" i="22" s="1"/>
  <c r="Q775" i="22"/>
  <c r="P775" i="22"/>
  <c r="O775" i="22"/>
  <c r="AL774" i="22"/>
  <c r="J774" i="22" s="1"/>
  <c r="M773" i="22"/>
  <c r="J773" i="22" s="1"/>
  <c r="M772" i="22"/>
  <c r="J772" i="22" s="1"/>
  <c r="AL771" i="22"/>
  <c r="J771" i="22" s="1"/>
  <c r="AL770" i="22"/>
  <c r="J770" i="22" s="1"/>
  <c r="M769" i="22"/>
  <c r="J769" i="22" s="1"/>
  <c r="AL768" i="22"/>
  <c r="J768" i="22" s="1"/>
  <c r="O767" i="22"/>
  <c r="J767" i="22" s="1"/>
  <c r="Q766" i="22"/>
  <c r="P766" i="22"/>
  <c r="O766" i="22"/>
  <c r="J766" i="22" s="1"/>
  <c r="AL765" i="22"/>
  <c r="J765" i="22" s="1"/>
  <c r="T764" i="22"/>
  <c r="S764" i="22"/>
  <c r="R764" i="22"/>
  <c r="Q764" i="22"/>
  <c r="P764" i="22"/>
  <c r="O764" i="22"/>
  <c r="AL763" i="22"/>
  <c r="J763" i="22" s="1"/>
  <c r="Y762" i="22"/>
  <c r="X762" i="22"/>
  <c r="W762" i="22"/>
  <c r="V762" i="22"/>
  <c r="U762" i="22"/>
  <c r="T762" i="22"/>
  <c r="S762" i="22"/>
  <c r="R762" i="22"/>
  <c r="Q762" i="22"/>
  <c r="P762" i="22"/>
  <c r="O762" i="22"/>
  <c r="W761" i="22"/>
  <c r="V761" i="22"/>
  <c r="U761" i="22"/>
  <c r="T761" i="22"/>
  <c r="S761" i="22"/>
  <c r="R761" i="22"/>
  <c r="Q761" i="22"/>
  <c r="P761" i="22"/>
  <c r="O761" i="22"/>
  <c r="R760" i="22"/>
  <c r="Q760" i="22"/>
  <c r="P760" i="22"/>
  <c r="O760" i="22"/>
  <c r="J760" i="22" s="1"/>
  <c r="AL759" i="22"/>
  <c r="J759" i="22" s="1"/>
  <c r="Q758" i="22"/>
  <c r="P758" i="22"/>
  <c r="O758" i="22"/>
  <c r="AL757" i="22"/>
  <c r="J757" i="22" s="1"/>
  <c r="M756" i="22"/>
  <c r="J756" i="22" s="1"/>
  <c r="M755" i="22"/>
  <c r="J755" i="22" s="1"/>
  <c r="AL754" i="22"/>
  <c r="J754" i="22" s="1"/>
  <c r="AL753" i="22"/>
  <c r="J753" i="22" s="1"/>
  <c r="M752" i="22"/>
  <c r="J752" i="22" s="1"/>
  <c r="AL751" i="22"/>
  <c r="J751" i="22" s="1"/>
  <c r="O750" i="22"/>
  <c r="J750" i="22" s="1"/>
  <c r="Q749" i="22"/>
  <c r="P749" i="22"/>
  <c r="O749" i="22"/>
  <c r="AL748" i="22"/>
  <c r="J748" i="22" s="1"/>
  <c r="T747" i="22"/>
  <c r="S747" i="22"/>
  <c r="R747" i="22"/>
  <c r="Q747" i="22"/>
  <c r="P747" i="22"/>
  <c r="O747" i="22"/>
  <c r="AL746" i="22"/>
  <c r="J746" i="22" s="1"/>
  <c r="Y745" i="22"/>
  <c r="X745" i="22"/>
  <c r="W745" i="22"/>
  <c r="V745" i="22"/>
  <c r="U745" i="22"/>
  <c r="T745" i="22"/>
  <c r="S745" i="22"/>
  <c r="R745" i="22"/>
  <c r="Q745" i="22"/>
  <c r="P745" i="22"/>
  <c r="O745" i="22"/>
  <c r="W744" i="22"/>
  <c r="V744" i="22"/>
  <c r="U744" i="22"/>
  <c r="T744" i="22"/>
  <c r="S744" i="22"/>
  <c r="R744" i="22"/>
  <c r="Q744" i="22"/>
  <c r="P744" i="22"/>
  <c r="O744" i="22"/>
  <c r="R743" i="22"/>
  <c r="Q743" i="22"/>
  <c r="P743" i="22"/>
  <c r="O743" i="22"/>
  <c r="AL742" i="22"/>
  <c r="J742" i="22" s="1"/>
  <c r="Q741" i="22"/>
  <c r="P741" i="22"/>
  <c r="O741" i="22"/>
  <c r="AL740" i="22"/>
  <c r="J740" i="22" s="1"/>
  <c r="M739" i="22"/>
  <c r="J739" i="22" s="1"/>
  <c r="M738" i="22"/>
  <c r="J738" i="22" s="1"/>
  <c r="AL737" i="22"/>
  <c r="J737" i="22" s="1"/>
  <c r="AL736" i="22"/>
  <c r="J736" i="22" s="1"/>
  <c r="M735" i="22"/>
  <c r="J735" i="22" s="1"/>
  <c r="AL734" i="22"/>
  <c r="J734" i="22" s="1"/>
  <c r="O733" i="22"/>
  <c r="J733" i="22" s="1"/>
  <c r="Q732" i="22"/>
  <c r="P732" i="22"/>
  <c r="O732" i="22"/>
  <c r="AL731" i="22"/>
  <c r="J731" i="22" s="1"/>
  <c r="T730" i="22"/>
  <c r="S730" i="22"/>
  <c r="R730" i="22"/>
  <c r="Q730" i="22"/>
  <c r="P730" i="22"/>
  <c r="O730" i="22"/>
  <c r="AL729" i="22"/>
  <c r="J729" i="22" s="1"/>
  <c r="Y728" i="22"/>
  <c r="X728" i="22"/>
  <c r="W728" i="22"/>
  <c r="V728" i="22"/>
  <c r="U728" i="22"/>
  <c r="T728" i="22"/>
  <c r="S728" i="22"/>
  <c r="R728" i="22"/>
  <c r="Q728" i="22"/>
  <c r="P728" i="22"/>
  <c r="O728" i="22"/>
  <c r="W727" i="22"/>
  <c r="V727" i="22"/>
  <c r="U727" i="22"/>
  <c r="T727" i="22"/>
  <c r="S727" i="22"/>
  <c r="R727" i="22"/>
  <c r="Q727" i="22"/>
  <c r="P727" i="22"/>
  <c r="O727" i="22"/>
  <c r="R726" i="22"/>
  <c r="Q726" i="22"/>
  <c r="P726" i="22"/>
  <c r="O726" i="22"/>
  <c r="AL725" i="22"/>
  <c r="J725" i="22" s="1"/>
  <c r="Q724" i="22"/>
  <c r="P724" i="22"/>
  <c r="O724" i="22"/>
  <c r="AL723" i="22"/>
  <c r="J723" i="22" s="1"/>
  <c r="M722" i="22"/>
  <c r="J722" i="22" s="1"/>
  <c r="M721" i="22"/>
  <c r="J721" i="22" s="1"/>
  <c r="AL720" i="22"/>
  <c r="J720" i="22" s="1"/>
  <c r="AL719" i="22"/>
  <c r="J719" i="22" s="1"/>
  <c r="M718" i="22"/>
  <c r="J718" i="22" s="1"/>
  <c r="AL717" i="22"/>
  <c r="J717" i="22" s="1"/>
  <c r="O716" i="22"/>
  <c r="J716" i="22" s="1"/>
  <c r="Q715" i="22"/>
  <c r="P715" i="22"/>
  <c r="O715" i="22"/>
  <c r="AL714" i="22"/>
  <c r="J714" i="22" s="1"/>
  <c r="T713" i="22"/>
  <c r="S713" i="22"/>
  <c r="R713" i="22"/>
  <c r="Q713" i="22"/>
  <c r="P713" i="22"/>
  <c r="O713" i="22"/>
  <c r="AL712" i="22"/>
  <c r="J712" i="22" s="1"/>
  <c r="Y711" i="22"/>
  <c r="X711" i="22"/>
  <c r="W711" i="22"/>
  <c r="V711" i="22"/>
  <c r="U711" i="22"/>
  <c r="T711" i="22"/>
  <c r="S711" i="22"/>
  <c r="R711" i="22"/>
  <c r="Q711" i="22"/>
  <c r="P711" i="22"/>
  <c r="O711" i="22"/>
  <c r="W710" i="22"/>
  <c r="V710" i="22"/>
  <c r="U710" i="22"/>
  <c r="T710" i="22"/>
  <c r="S710" i="22"/>
  <c r="R710" i="22"/>
  <c r="Q710" i="22"/>
  <c r="P710" i="22"/>
  <c r="O710" i="22"/>
  <c r="R709" i="22"/>
  <c r="Q709" i="22"/>
  <c r="P709" i="22"/>
  <c r="O709" i="22"/>
  <c r="AL708" i="22"/>
  <c r="J708" i="22" s="1"/>
  <c r="Q707" i="22"/>
  <c r="P707" i="22"/>
  <c r="O707" i="22"/>
  <c r="AL706" i="22"/>
  <c r="J706" i="22" s="1"/>
  <c r="M705" i="22"/>
  <c r="J705" i="22" s="1"/>
  <c r="M704" i="22"/>
  <c r="J704" i="22" s="1"/>
  <c r="AL703" i="22"/>
  <c r="J703" i="22" s="1"/>
  <c r="AL702" i="22"/>
  <c r="J702" i="22" s="1"/>
  <c r="M701" i="22"/>
  <c r="J701" i="22" s="1"/>
  <c r="AL700" i="22"/>
  <c r="J700" i="22" s="1"/>
  <c r="O699" i="22"/>
  <c r="J699" i="22" s="1"/>
  <c r="Q698" i="22"/>
  <c r="P698" i="22"/>
  <c r="O698" i="22"/>
  <c r="J698" i="22" s="1"/>
  <c r="AL697" i="22"/>
  <c r="J697" i="22" s="1"/>
  <c r="T696" i="22"/>
  <c r="S696" i="22"/>
  <c r="R696" i="22"/>
  <c r="Q696" i="22"/>
  <c r="P696" i="22"/>
  <c r="O696" i="22"/>
  <c r="AL695" i="22"/>
  <c r="J695" i="22" s="1"/>
  <c r="Y694" i="22"/>
  <c r="X694" i="22"/>
  <c r="W694" i="22"/>
  <c r="V694" i="22"/>
  <c r="U694" i="22"/>
  <c r="T694" i="22"/>
  <c r="S694" i="22"/>
  <c r="R694" i="22"/>
  <c r="Q694" i="22"/>
  <c r="P694" i="22"/>
  <c r="O694" i="22"/>
  <c r="W693" i="22"/>
  <c r="V693" i="22"/>
  <c r="U693" i="22"/>
  <c r="T693" i="22"/>
  <c r="S693" i="22"/>
  <c r="R693" i="22"/>
  <c r="Q693" i="22"/>
  <c r="P693" i="22"/>
  <c r="O693" i="22"/>
  <c r="R692" i="22"/>
  <c r="Q692" i="22"/>
  <c r="P692" i="22"/>
  <c r="O692" i="22"/>
  <c r="AL691" i="22"/>
  <c r="J691" i="22" s="1"/>
  <c r="Q690" i="22"/>
  <c r="P690" i="22"/>
  <c r="O690" i="22"/>
  <c r="AL689" i="22"/>
  <c r="J689" i="22" s="1"/>
  <c r="M688" i="22"/>
  <c r="J688" i="22" s="1"/>
  <c r="M687" i="22"/>
  <c r="J687" i="22" s="1"/>
  <c r="AL686" i="22"/>
  <c r="J686" i="22" s="1"/>
  <c r="AL685" i="22"/>
  <c r="J685" i="22" s="1"/>
  <c r="M684" i="22"/>
  <c r="J684" i="22" s="1"/>
  <c r="AL683" i="22"/>
  <c r="J683" i="22" s="1"/>
  <c r="O682" i="22"/>
  <c r="J682" i="22" s="1"/>
  <c r="Q681" i="22"/>
  <c r="P681" i="22"/>
  <c r="O681" i="22"/>
  <c r="AL680" i="22"/>
  <c r="J680" i="22" s="1"/>
  <c r="T679" i="22"/>
  <c r="S679" i="22"/>
  <c r="R679" i="22"/>
  <c r="Q679" i="22"/>
  <c r="P679" i="22"/>
  <c r="O679" i="22"/>
  <c r="AL678" i="22"/>
  <c r="J678" i="22" s="1"/>
  <c r="Y677" i="22"/>
  <c r="X677" i="22"/>
  <c r="W677" i="22"/>
  <c r="V677" i="22"/>
  <c r="U677" i="22"/>
  <c r="T677" i="22"/>
  <c r="S677" i="22"/>
  <c r="R677" i="22"/>
  <c r="Q677" i="22"/>
  <c r="P677" i="22"/>
  <c r="O677" i="22"/>
  <c r="W676" i="22"/>
  <c r="V676" i="22"/>
  <c r="U676" i="22"/>
  <c r="T676" i="22"/>
  <c r="S676" i="22"/>
  <c r="R676" i="22"/>
  <c r="Q676" i="22"/>
  <c r="P676" i="22"/>
  <c r="O676" i="22"/>
  <c r="R675" i="22"/>
  <c r="Q675" i="22"/>
  <c r="P675" i="22"/>
  <c r="O675" i="22"/>
  <c r="AL674" i="22"/>
  <c r="J674" i="22" s="1"/>
  <c r="Q673" i="22"/>
  <c r="P673" i="22"/>
  <c r="O673" i="22"/>
  <c r="AL672" i="22"/>
  <c r="J672" i="22" s="1"/>
  <c r="M671" i="22"/>
  <c r="J671" i="22" s="1"/>
  <c r="M670" i="22"/>
  <c r="J670" i="22" s="1"/>
  <c r="AL669" i="22"/>
  <c r="J669" i="22" s="1"/>
  <c r="AL668" i="22"/>
  <c r="J668" i="22" s="1"/>
  <c r="M667" i="22"/>
  <c r="J667" i="22" s="1"/>
  <c r="AL666" i="22"/>
  <c r="J666" i="22" s="1"/>
  <c r="O665" i="22"/>
  <c r="J665" i="22" s="1"/>
  <c r="Q664" i="22"/>
  <c r="P664" i="22"/>
  <c r="O664" i="22"/>
  <c r="J664" i="22" s="1"/>
  <c r="AL663" i="22"/>
  <c r="J663" i="22" s="1"/>
  <c r="T662" i="22"/>
  <c r="S662" i="22"/>
  <c r="R662" i="22"/>
  <c r="Q662" i="22"/>
  <c r="P662" i="22"/>
  <c r="O662" i="22"/>
  <c r="AL661" i="22"/>
  <c r="J661" i="22" s="1"/>
  <c r="Y660" i="22"/>
  <c r="X660" i="22"/>
  <c r="W660" i="22"/>
  <c r="V660" i="22"/>
  <c r="U660" i="22"/>
  <c r="T660" i="22"/>
  <c r="S660" i="22"/>
  <c r="R660" i="22"/>
  <c r="Q660" i="22"/>
  <c r="P660" i="22"/>
  <c r="O660" i="22"/>
  <c r="W659" i="22"/>
  <c r="V659" i="22"/>
  <c r="U659" i="22"/>
  <c r="T659" i="22"/>
  <c r="S659" i="22"/>
  <c r="R659" i="22"/>
  <c r="Q659" i="22"/>
  <c r="P659" i="22"/>
  <c r="O659" i="22"/>
  <c r="R658" i="22"/>
  <c r="Q658" i="22"/>
  <c r="P658" i="22"/>
  <c r="O658" i="22"/>
  <c r="J658" i="22" s="1"/>
  <c r="AL657" i="22"/>
  <c r="J657" i="22" s="1"/>
  <c r="Q656" i="22"/>
  <c r="P656" i="22"/>
  <c r="O656" i="22"/>
  <c r="AL655" i="22"/>
  <c r="J655" i="22" s="1"/>
  <c r="M654" i="22"/>
  <c r="J654" i="22" s="1"/>
  <c r="M653" i="22"/>
  <c r="J653" i="22" s="1"/>
  <c r="AL652" i="22"/>
  <c r="J652" i="22" s="1"/>
  <c r="AL651" i="22"/>
  <c r="J651" i="22" s="1"/>
  <c r="M650" i="22"/>
  <c r="J650" i="22" s="1"/>
  <c r="AL649" i="22"/>
  <c r="J649" i="22" s="1"/>
  <c r="O648" i="22"/>
  <c r="J648" i="22" s="1"/>
  <c r="Q647" i="22"/>
  <c r="P647" i="22"/>
  <c r="O647" i="22"/>
  <c r="AL646" i="22"/>
  <c r="J646" i="22" s="1"/>
  <c r="T645" i="22"/>
  <c r="S645" i="22"/>
  <c r="R645" i="22"/>
  <c r="Q645" i="22"/>
  <c r="P645" i="22"/>
  <c r="O645" i="22"/>
  <c r="AL644" i="22"/>
  <c r="J644" i="22" s="1"/>
  <c r="Y643" i="22"/>
  <c r="X643" i="22"/>
  <c r="W643" i="22"/>
  <c r="V643" i="22"/>
  <c r="U643" i="22"/>
  <c r="T643" i="22"/>
  <c r="S643" i="22"/>
  <c r="R643" i="22"/>
  <c r="Q643" i="22"/>
  <c r="P643" i="22"/>
  <c r="O643" i="22"/>
  <c r="W642" i="22"/>
  <c r="V642" i="22"/>
  <c r="U642" i="22"/>
  <c r="T642" i="22"/>
  <c r="S642" i="22"/>
  <c r="R642" i="22"/>
  <c r="Q642" i="22"/>
  <c r="P642" i="22"/>
  <c r="O642" i="22"/>
  <c r="R641" i="22"/>
  <c r="Q641" i="22"/>
  <c r="P641" i="22"/>
  <c r="O641" i="22"/>
  <c r="AL640" i="22"/>
  <c r="J640" i="22" s="1"/>
  <c r="Q639" i="22"/>
  <c r="P639" i="22"/>
  <c r="O639" i="22"/>
  <c r="AL638" i="22"/>
  <c r="J638" i="22" s="1"/>
  <c r="M637" i="22"/>
  <c r="J637" i="22" s="1"/>
  <c r="M636" i="22"/>
  <c r="J636" i="22" s="1"/>
  <c r="AL635" i="22"/>
  <c r="J635" i="22" s="1"/>
  <c r="AL634" i="22"/>
  <c r="J634" i="22" s="1"/>
  <c r="M633" i="22"/>
  <c r="J633" i="22" s="1"/>
  <c r="AL632" i="22"/>
  <c r="J632" i="22" s="1"/>
  <c r="O631" i="22"/>
  <c r="J631" i="22" s="1"/>
  <c r="Q630" i="22"/>
  <c r="P630" i="22"/>
  <c r="O630" i="22"/>
  <c r="AL629" i="22"/>
  <c r="J629" i="22" s="1"/>
  <c r="T628" i="22"/>
  <c r="S628" i="22"/>
  <c r="R628" i="22"/>
  <c r="Q628" i="22"/>
  <c r="P628" i="22"/>
  <c r="O628" i="22"/>
  <c r="AL627" i="22"/>
  <c r="J627" i="22" s="1"/>
  <c r="Y626" i="22"/>
  <c r="X626" i="22"/>
  <c r="W626" i="22"/>
  <c r="V626" i="22"/>
  <c r="U626" i="22"/>
  <c r="T626" i="22"/>
  <c r="S626" i="22"/>
  <c r="R626" i="22"/>
  <c r="Q626" i="22"/>
  <c r="P626" i="22"/>
  <c r="O626" i="22"/>
  <c r="W625" i="22"/>
  <c r="V625" i="22"/>
  <c r="U625" i="22"/>
  <c r="T625" i="22"/>
  <c r="S625" i="22"/>
  <c r="R625" i="22"/>
  <c r="Q625" i="22"/>
  <c r="P625" i="22"/>
  <c r="O625" i="22"/>
  <c r="R624" i="22"/>
  <c r="Q624" i="22"/>
  <c r="P624" i="22"/>
  <c r="O624" i="22"/>
  <c r="AL623" i="22"/>
  <c r="J623" i="22" s="1"/>
  <c r="Q622" i="22"/>
  <c r="P622" i="22"/>
  <c r="O622" i="22"/>
  <c r="AL621" i="22"/>
  <c r="J621" i="22" s="1"/>
  <c r="M620" i="22"/>
  <c r="J620" i="22" s="1"/>
  <c r="M619" i="22"/>
  <c r="J619" i="22" s="1"/>
  <c r="AL618" i="22"/>
  <c r="J618" i="22" s="1"/>
  <c r="AL617" i="22"/>
  <c r="J617" i="22" s="1"/>
  <c r="M616" i="22"/>
  <c r="J616" i="22" s="1"/>
  <c r="AL615" i="22"/>
  <c r="J615" i="22" s="1"/>
  <c r="O614" i="22"/>
  <c r="J614" i="22" s="1"/>
  <c r="Q613" i="22"/>
  <c r="P613" i="22"/>
  <c r="O613" i="22"/>
  <c r="AL612" i="22"/>
  <c r="J612" i="22" s="1"/>
  <c r="T611" i="22"/>
  <c r="S611" i="22"/>
  <c r="R611" i="22"/>
  <c r="Q611" i="22"/>
  <c r="P611" i="22"/>
  <c r="O611" i="22"/>
  <c r="AL610" i="22"/>
  <c r="J610" i="22" s="1"/>
  <c r="Y609" i="22"/>
  <c r="X609" i="22"/>
  <c r="W609" i="22"/>
  <c r="V609" i="22"/>
  <c r="U609" i="22"/>
  <c r="T609" i="22"/>
  <c r="S609" i="22"/>
  <c r="R609" i="22"/>
  <c r="Q609" i="22"/>
  <c r="P609" i="22"/>
  <c r="O609" i="22"/>
  <c r="W608" i="22"/>
  <c r="V608" i="22"/>
  <c r="U608" i="22"/>
  <c r="T608" i="22"/>
  <c r="S608" i="22"/>
  <c r="R608" i="22"/>
  <c r="Q608" i="22"/>
  <c r="P608" i="22"/>
  <c r="O608" i="22"/>
  <c r="R607" i="22"/>
  <c r="Q607" i="22"/>
  <c r="P607" i="22"/>
  <c r="O607" i="22"/>
  <c r="AL606" i="22"/>
  <c r="J606" i="22" s="1"/>
  <c r="Q605" i="22"/>
  <c r="P605" i="22"/>
  <c r="O605" i="22"/>
  <c r="AL604" i="22"/>
  <c r="J604" i="22" s="1"/>
  <c r="M603" i="22"/>
  <c r="J603" i="22" s="1"/>
  <c r="M602" i="22"/>
  <c r="J602" i="22" s="1"/>
  <c r="AL601" i="22"/>
  <c r="J601" i="22" s="1"/>
  <c r="AL600" i="22"/>
  <c r="J600" i="22" s="1"/>
  <c r="M599" i="22"/>
  <c r="J599" i="22" s="1"/>
  <c r="AL598" i="22"/>
  <c r="J598" i="22" s="1"/>
  <c r="O597" i="22"/>
  <c r="J597" i="22" s="1"/>
  <c r="Q596" i="22"/>
  <c r="P596" i="22"/>
  <c r="O596" i="22"/>
  <c r="AL595" i="22"/>
  <c r="J595" i="22" s="1"/>
  <c r="T594" i="22"/>
  <c r="S594" i="22"/>
  <c r="R594" i="22"/>
  <c r="Q594" i="22"/>
  <c r="P594" i="22"/>
  <c r="O594" i="22"/>
  <c r="AL593" i="22"/>
  <c r="J593" i="22" s="1"/>
  <c r="Y592" i="22"/>
  <c r="X592" i="22"/>
  <c r="W592" i="22"/>
  <c r="V592" i="22"/>
  <c r="U592" i="22"/>
  <c r="T592" i="22"/>
  <c r="S592" i="22"/>
  <c r="R592" i="22"/>
  <c r="Q592" i="22"/>
  <c r="P592" i="22"/>
  <c r="O592" i="22"/>
  <c r="W591" i="22"/>
  <c r="V591" i="22"/>
  <c r="U591" i="22"/>
  <c r="T591" i="22"/>
  <c r="S591" i="22"/>
  <c r="R591" i="22"/>
  <c r="Q591" i="22"/>
  <c r="P591" i="22"/>
  <c r="O591" i="22"/>
  <c r="R590" i="22"/>
  <c r="Q590" i="22"/>
  <c r="P590" i="22"/>
  <c r="O590" i="22"/>
  <c r="AL589" i="22"/>
  <c r="J589" i="22" s="1"/>
  <c r="Q588" i="22"/>
  <c r="P588" i="22"/>
  <c r="O588" i="22"/>
  <c r="J588" i="22" s="1"/>
  <c r="I589" i="22" s="1"/>
  <c r="AL587" i="22"/>
  <c r="J587" i="22" s="1"/>
  <c r="M586" i="22"/>
  <c r="J586" i="22" s="1"/>
  <c r="M585" i="22"/>
  <c r="J585" i="22" s="1"/>
  <c r="AL584" i="22"/>
  <c r="J584" i="22" s="1"/>
  <c r="AL583" i="22"/>
  <c r="J583" i="22" s="1"/>
  <c r="M582" i="22"/>
  <c r="J582" i="22" s="1"/>
  <c r="AL581" i="22"/>
  <c r="J581" i="22" s="1"/>
  <c r="O580" i="22"/>
  <c r="J580" i="22" s="1"/>
  <c r="Q579" i="22"/>
  <c r="P579" i="22"/>
  <c r="O579" i="22"/>
  <c r="AL578" i="22"/>
  <c r="J578" i="22" s="1"/>
  <c r="T577" i="22"/>
  <c r="S577" i="22"/>
  <c r="R577" i="22"/>
  <c r="Q577" i="22"/>
  <c r="P577" i="22"/>
  <c r="O577" i="22"/>
  <c r="AL576" i="22"/>
  <c r="J576" i="22" s="1"/>
  <c r="Y575" i="22"/>
  <c r="X575" i="22"/>
  <c r="W575" i="22"/>
  <c r="V575" i="22"/>
  <c r="U575" i="22"/>
  <c r="T575" i="22"/>
  <c r="S575" i="22"/>
  <c r="R575" i="22"/>
  <c r="Q575" i="22"/>
  <c r="P575" i="22"/>
  <c r="O575" i="22"/>
  <c r="W574" i="22"/>
  <c r="V574" i="22"/>
  <c r="U574" i="22"/>
  <c r="T574" i="22"/>
  <c r="S574" i="22"/>
  <c r="R574" i="22"/>
  <c r="Q574" i="22"/>
  <c r="P574" i="22"/>
  <c r="O574" i="22"/>
  <c r="R573" i="22"/>
  <c r="Q573" i="22"/>
  <c r="P573" i="22"/>
  <c r="O573" i="22"/>
  <c r="AL572" i="22"/>
  <c r="J572" i="22" s="1"/>
  <c r="Q571" i="22"/>
  <c r="P571" i="22"/>
  <c r="O571" i="22"/>
  <c r="AL570" i="22"/>
  <c r="J570" i="22" s="1"/>
  <c r="M569" i="22"/>
  <c r="J569" i="22" s="1"/>
  <c r="M568" i="22"/>
  <c r="J568" i="22" s="1"/>
  <c r="AL567" i="22"/>
  <c r="J567" i="22" s="1"/>
  <c r="AL566" i="22"/>
  <c r="J566" i="22" s="1"/>
  <c r="M565" i="22"/>
  <c r="J565" i="22" s="1"/>
  <c r="AL564" i="22"/>
  <c r="J564" i="22" s="1"/>
  <c r="O563" i="22"/>
  <c r="J563" i="22" s="1"/>
  <c r="Q562" i="22"/>
  <c r="P562" i="22"/>
  <c r="O562" i="22"/>
  <c r="AL561" i="22"/>
  <c r="J561" i="22" s="1"/>
  <c r="T560" i="22"/>
  <c r="S560" i="22"/>
  <c r="R560" i="22"/>
  <c r="Q560" i="22"/>
  <c r="P560" i="22"/>
  <c r="O560" i="22"/>
  <c r="AL559" i="22"/>
  <c r="J559" i="22" s="1"/>
  <c r="Y558" i="22"/>
  <c r="X558" i="22"/>
  <c r="W558" i="22"/>
  <c r="V558" i="22"/>
  <c r="U558" i="22"/>
  <c r="T558" i="22"/>
  <c r="S558" i="22"/>
  <c r="R558" i="22"/>
  <c r="Q558" i="22"/>
  <c r="P558" i="22"/>
  <c r="O558" i="22"/>
  <c r="W557" i="22"/>
  <c r="V557" i="22"/>
  <c r="U557" i="22"/>
  <c r="T557" i="22"/>
  <c r="S557" i="22"/>
  <c r="R557" i="22"/>
  <c r="Q557" i="22"/>
  <c r="P557" i="22"/>
  <c r="O557" i="22"/>
  <c r="R556" i="22"/>
  <c r="Q556" i="22"/>
  <c r="P556" i="22"/>
  <c r="O556" i="22"/>
  <c r="AL555" i="22"/>
  <c r="J555" i="22" s="1"/>
  <c r="Q554" i="22"/>
  <c r="P554" i="22"/>
  <c r="O554" i="22"/>
  <c r="AL553" i="22"/>
  <c r="J553" i="22" s="1"/>
  <c r="M552" i="22"/>
  <c r="J552" i="22" s="1"/>
  <c r="M551" i="22"/>
  <c r="J551" i="22" s="1"/>
  <c r="AL550" i="22"/>
  <c r="J550" i="22" s="1"/>
  <c r="AL549" i="22"/>
  <c r="J549" i="22" s="1"/>
  <c r="M548" i="22"/>
  <c r="J548" i="22" s="1"/>
  <c r="AL547" i="22"/>
  <c r="J547" i="22" s="1"/>
  <c r="O546" i="22"/>
  <c r="J546" i="22" s="1"/>
  <c r="Q545" i="22"/>
  <c r="P545" i="22"/>
  <c r="O545" i="22"/>
  <c r="AL544" i="22"/>
  <c r="J544" i="22" s="1"/>
  <c r="T543" i="22"/>
  <c r="S543" i="22"/>
  <c r="R543" i="22"/>
  <c r="Q543" i="22"/>
  <c r="P543" i="22"/>
  <c r="O543" i="22"/>
  <c r="AL542" i="22"/>
  <c r="J542" i="22" s="1"/>
  <c r="Y541" i="22"/>
  <c r="X541" i="22"/>
  <c r="W541" i="22"/>
  <c r="V541" i="22"/>
  <c r="U541" i="22"/>
  <c r="T541" i="22"/>
  <c r="S541" i="22"/>
  <c r="R541" i="22"/>
  <c r="Q541" i="22"/>
  <c r="P541" i="22"/>
  <c r="O541" i="22"/>
  <c r="W540" i="22"/>
  <c r="V540" i="22"/>
  <c r="U540" i="22"/>
  <c r="T540" i="22"/>
  <c r="S540" i="22"/>
  <c r="R540" i="22"/>
  <c r="Q540" i="22"/>
  <c r="P540" i="22"/>
  <c r="O540" i="22"/>
  <c r="R539" i="22"/>
  <c r="Q539" i="22"/>
  <c r="P539" i="22"/>
  <c r="O539" i="22"/>
  <c r="AL538" i="22"/>
  <c r="J538" i="22" s="1"/>
  <c r="Q537" i="22"/>
  <c r="P537" i="22"/>
  <c r="O537" i="22"/>
  <c r="AL536" i="22"/>
  <c r="J536" i="22" s="1"/>
  <c r="M535" i="22"/>
  <c r="J535" i="22" s="1"/>
  <c r="AJ534" i="22"/>
  <c r="J534" i="22" s="1"/>
  <c r="M533" i="22"/>
  <c r="J533" i="22" s="1"/>
  <c r="AL532" i="22"/>
  <c r="J532" i="22" s="1"/>
  <c r="AL531" i="22"/>
  <c r="J531" i="22" s="1"/>
  <c r="M530" i="22"/>
  <c r="J530" i="22" s="1"/>
  <c r="AL529" i="22"/>
  <c r="J529" i="22" s="1"/>
  <c r="O528" i="22"/>
  <c r="J528" i="22" s="1"/>
  <c r="Q527" i="22"/>
  <c r="P527" i="22"/>
  <c r="O527" i="22"/>
  <c r="AL526" i="22"/>
  <c r="J526" i="22" s="1"/>
  <c r="T525" i="22"/>
  <c r="S525" i="22"/>
  <c r="R525" i="22"/>
  <c r="Q525" i="22"/>
  <c r="P525" i="22"/>
  <c r="O525" i="22"/>
  <c r="AL524" i="22"/>
  <c r="J524" i="22" s="1"/>
  <c r="Y523" i="22"/>
  <c r="X523" i="22"/>
  <c r="W523" i="22"/>
  <c r="V523" i="22"/>
  <c r="U523" i="22"/>
  <c r="T523" i="22"/>
  <c r="S523" i="22"/>
  <c r="R523" i="22"/>
  <c r="Q523" i="22"/>
  <c r="P523" i="22"/>
  <c r="O523" i="22"/>
  <c r="W522" i="22"/>
  <c r="V522" i="22"/>
  <c r="U522" i="22"/>
  <c r="T522" i="22"/>
  <c r="S522" i="22"/>
  <c r="R522" i="22"/>
  <c r="Q522" i="22"/>
  <c r="P522" i="22"/>
  <c r="O522" i="22"/>
  <c r="R521" i="22"/>
  <c r="Q521" i="22"/>
  <c r="P521" i="22"/>
  <c r="O521" i="22"/>
  <c r="AL520" i="22"/>
  <c r="J520" i="22" s="1"/>
  <c r="Q519" i="22"/>
  <c r="P519" i="22"/>
  <c r="O519" i="22"/>
  <c r="AL518" i="22"/>
  <c r="J518" i="22" s="1"/>
  <c r="M517" i="22"/>
  <c r="J517" i="22" s="1"/>
  <c r="M516" i="22"/>
  <c r="J516" i="22" s="1"/>
  <c r="AL515" i="22"/>
  <c r="J515" i="22" s="1"/>
  <c r="AL514" i="22"/>
  <c r="J514" i="22" s="1"/>
  <c r="M513" i="22"/>
  <c r="J513" i="22" s="1"/>
  <c r="AL512" i="22"/>
  <c r="J512" i="22" s="1"/>
  <c r="O511" i="22"/>
  <c r="J511" i="22" s="1"/>
  <c r="Q510" i="22"/>
  <c r="P510" i="22"/>
  <c r="O510" i="22"/>
  <c r="AL509" i="22"/>
  <c r="J509" i="22" s="1"/>
  <c r="T508" i="22"/>
  <c r="S508" i="22"/>
  <c r="R508" i="22"/>
  <c r="Q508" i="22"/>
  <c r="P508" i="22"/>
  <c r="O508" i="22"/>
  <c r="AL507" i="22"/>
  <c r="J507" i="22" s="1"/>
  <c r="Y506" i="22"/>
  <c r="X506" i="22"/>
  <c r="W506" i="22"/>
  <c r="V506" i="22"/>
  <c r="U506" i="22"/>
  <c r="T506" i="22"/>
  <c r="S506" i="22"/>
  <c r="R506" i="22"/>
  <c r="Q506" i="22"/>
  <c r="P506" i="22"/>
  <c r="O506" i="22"/>
  <c r="W505" i="22"/>
  <c r="V505" i="22"/>
  <c r="U505" i="22"/>
  <c r="T505" i="22"/>
  <c r="S505" i="22"/>
  <c r="R505" i="22"/>
  <c r="Q505" i="22"/>
  <c r="P505" i="22"/>
  <c r="O505" i="22"/>
  <c r="R504" i="22"/>
  <c r="Q504" i="22"/>
  <c r="P504" i="22"/>
  <c r="O504" i="22"/>
  <c r="J504" i="22" s="1"/>
  <c r="AL503" i="22"/>
  <c r="J503" i="22" s="1"/>
  <c r="Q502" i="22"/>
  <c r="P502" i="22"/>
  <c r="O502" i="22"/>
  <c r="AL501" i="22"/>
  <c r="J501" i="22" s="1"/>
  <c r="M500" i="22"/>
  <c r="J500" i="22" s="1"/>
  <c r="M499" i="22"/>
  <c r="J499" i="22" s="1"/>
  <c r="AL498" i="22"/>
  <c r="J498" i="22" s="1"/>
  <c r="AL497" i="22"/>
  <c r="J497" i="22" s="1"/>
  <c r="M496" i="22"/>
  <c r="J496" i="22" s="1"/>
  <c r="AL495" i="22"/>
  <c r="J495" i="22" s="1"/>
  <c r="O494" i="22"/>
  <c r="J494" i="22" s="1"/>
  <c r="Q493" i="22"/>
  <c r="P493" i="22"/>
  <c r="O493" i="22"/>
  <c r="AL492" i="22"/>
  <c r="J492" i="22" s="1"/>
  <c r="T491" i="22"/>
  <c r="S491" i="22"/>
  <c r="R491" i="22"/>
  <c r="Q491" i="22"/>
  <c r="P491" i="22"/>
  <c r="O491" i="22"/>
  <c r="AL490" i="22"/>
  <c r="J490" i="22" s="1"/>
  <c r="Y489" i="22"/>
  <c r="X489" i="22"/>
  <c r="W489" i="22"/>
  <c r="V489" i="22"/>
  <c r="U489" i="22"/>
  <c r="T489" i="22"/>
  <c r="S489" i="22"/>
  <c r="R489" i="22"/>
  <c r="Q489" i="22"/>
  <c r="P489" i="22"/>
  <c r="O489" i="22"/>
  <c r="W488" i="22"/>
  <c r="V488" i="22"/>
  <c r="U488" i="22"/>
  <c r="T488" i="22"/>
  <c r="S488" i="22"/>
  <c r="R488" i="22"/>
  <c r="Q488" i="22"/>
  <c r="P488" i="22"/>
  <c r="O488" i="22"/>
  <c r="R487" i="22"/>
  <c r="Q487" i="22"/>
  <c r="P487" i="22"/>
  <c r="O487" i="22"/>
  <c r="AL486" i="22"/>
  <c r="J486" i="22" s="1"/>
  <c r="Q485" i="22"/>
  <c r="P485" i="22"/>
  <c r="O485" i="22"/>
  <c r="AL484" i="22"/>
  <c r="J484" i="22" s="1"/>
  <c r="M483" i="22"/>
  <c r="J483" i="22" s="1"/>
  <c r="M482" i="22"/>
  <c r="J482" i="22" s="1"/>
  <c r="AL481" i="22"/>
  <c r="J481" i="22" s="1"/>
  <c r="AL480" i="22"/>
  <c r="J480" i="22" s="1"/>
  <c r="M479" i="22"/>
  <c r="J479" i="22" s="1"/>
  <c r="AL478" i="22"/>
  <c r="J478" i="22" s="1"/>
  <c r="O477" i="22"/>
  <c r="J477" i="22" s="1"/>
  <c r="Q476" i="22"/>
  <c r="P476" i="22"/>
  <c r="O476" i="22"/>
  <c r="AL475" i="22"/>
  <c r="J475" i="22" s="1"/>
  <c r="T474" i="22"/>
  <c r="S474" i="22"/>
  <c r="R474" i="22"/>
  <c r="Q474" i="22"/>
  <c r="P474" i="22"/>
  <c r="O474" i="22"/>
  <c r="AL473" i="22"/>
  <c r="J473" i="22" s="1"/>
  <c r="Y472" i="22"/>
  <c r="X472" i="22"/>
  <c r="W472" i="22"/>
  <c r="V472" i="22"/>
  <c r="U472" i="22"/>
  <c r="T472" i="22"/>
  <c r="S472" i="22"/>
  <c r="R472" i="22"/>
  <c r="Q472" i="22"/>
  <c r="P472" i="22"/>
  <c r="O472" i="22"/>
  <c r="W471" i="22"/>
  <c r="V471" i="22"/>
  <c r="U471" i="22"/>
  <c r="T471" i="22"/>
  <c r="S471" i="22"/>
  <c r="R471" i="22"/>
  <c r="Q471" i="22"/>
  <c r="P471" i="22"/>
  <c r="O471" i="22"/>
  <c r="R470" i="22"/>
  <c r="Q470" i="22"/>
  <c r="P470" i="22"/>
  <c r="O470" i="22"/>
  <c r="AL469" i="22"/>
  <c r="J469" i="22" s="1"/>
  <c r="Q468" i="22"/>
  <c r="P468" i="22"/>
  <c r="O468" i="22"/>
  <c r="AL467" i="22"/>
  <c r="J467" i="22" s="1"/>
  <c r="M466" i="22"/>
  <c r="J466" i="22" s="1"/>
  <c r="M465" i="22"/>
  <c r="J465" i="22" s="1"/>
  <c r="AL464" i="22"/>
  <c r="J464" i="22" s="1"/>
  <c r="AL463" i="22"/>
  <c r="J463" i="22" s="1"/>
  <c r="M462" i="22"/>
  <c r="J462" i="22" s="1"/>
  <c r="AL461" i="22"/>
  <c r="J461" i="22" s="1"/>
  <c r="O460" i="22"/>
  <c r="J460" i="22" s="1"/>
  <c r="Q459" i="22"/>
  <c r="P459" i="22"/>
  <c r="O459" i="22"/>
  <c r="AL458" i="22"/>
  <c r="J458" i="22" s="1"/>
  <c r="T457" i="22"/>
  <c r="S457" i="22"/>
  <c r="R457" i="22"/>
  <c r="Q457" i="22"/>
  <c r="P457" i="22"/>
  <c r="O457" i="22"/>
  <c r="AL456" i="22"/>
  <c r="J456" i="22" s="1"/>
  <c r="Y455" i="22"/>
  <c r="X455" i="22"/>
  <c r="W455" i="22"/>
  <c r="V455" i="22"/>
  <c r="U455" i="22"/>
  <c r="T455" i="22"/>
  <c r="S455" i="22"/>
  <c r="R455" i="22"/>
  <c r="Q455" i="22"/>
  <c r="P455" i="22"/>
  <c r="O455" i="22"/>
  <c r="W454" i="22"/>
  <c r="V454" i="22"/>
  <c r="U454" i="22"/>
  <c r="T454" i="22"/>
  <c r="S454" i="22"/>
  <c r="R454" i="22"/>
  <c r="Q454" i="22"/>
  <c r="P454" i="22"/>
  <c r="O454" i="22"/>
  <c r="R453" i="22"/>
  <c r="Q453" i="22"/>
  <c r="P453" i="22"/>
  <c r="O453" i="22"/>
  <c r="AL452" i="22"/>
  <c r="J452" i="22" s="1"/>
  <c r="Q451" i="22"/>
  <c r="P451" i="22"/>
  <c r="O451" i="22"/>
  <c r="AL450" i="22"/>
  <c r="J450" i="22" s="1"/>
  <c r="M449" i="22"/>
  <c r="J449" i="22" s="1"/>
  <c r="M448" i="22"/>
  <c r="J448" i="22" s="1"/>
  <c r="AL447" i="22"/>
  <c r="J447" i="22" s="1"/>
  <c r="AL446" i="22"/>
  <c r="J446" i="22" s="1"/>
  <c r="M445" i="22"/>
  <c r="J445" i="22" s="1"/>
  <c r="AL444" i="22"/>
  <c r="J444" i="22" s="1"/>
  <c r="O443" i="22"/>
  <c r="J443" i="22" s="1"/>
  <c r="Q442" i="22"/>
  <c r="P442" i="22"/>
  <c r="O442" i="22"/>
  <c r="AL441" i="22"/>
  <c r="J441" i="22" s="1"/>
  <c r="T440" i="22"/>
  <c r="S440" i="22"/>
  <c r="R440" i="22"/>
  <c r="Q440" i="22"/>
  <c r="P440" i="22"/>
  <c r="O440" i="22"/>
  <c r="AL439" i="22"/>
  <c r="J439" i="22" s="1"/>
  <c r="Y438" i="22"/>
  <c r="X438" i="22"/>
  <c r="W438" i="22"/>
  <c r="V438" i="22"/>
  <c r="U438" i="22"/>
  <c r="T438" i="22"/>
  <c r="S438" i="22"/>
  <c r="R438" i="22"/>
  <c r="Q438" i="22"/>
  <c r="P438" i="22"/>
  <c r="O438" i="22"/>
  <c r="W437" i="22"/>
  <c r="V437" i="22"/>
  <c r="U437" i="22"/>
  <c r="T437" i="22"/>
  <c r="S437" i="22"/>
  <c r="R437" i="22"/>
  <c r="Q437" i="22"/>
  <c r="P437" i="22"/>
  <c r="O437" i="22"/>
  <c r="R436" i="22"/>
  <c r="Q436" i="22"/>
  <c r="P436" i="22"/>
  <c r="O436" i="22"/>
  <c r="AL435" i="22"/>
  <c r="J435" i="22" s="1"/>
  <c r="Q434" i="22"/>
  <c r="P434" i="22"/>
  <c r="O434" i="22"/>
  <c r="J434" i="22" s="1"/>
  <c r="I435" i="22" s="1"/>
  <c r="AL433" i="22"/>
  <c r="J433" i="22" s="1"/>
  <c r="M432" i="22"/>
  <c r="J432" i="22" s="1"/>
  <c r="M431" i="22"/>
  <c r="J431" i="22" s="1"/>
  <c r="AL430" i="22"/>
  <c r="J430" i="22" s="1"/>
  <c r="AL429" i="22"/>
  <c r="J429" i="22" s="1"/>
  <c r="M428" i="22"/>
  <c r="J428" i="22" s="1"/>
  <c r="AL427" i="22"/>
  <c r="J427" i="22" s="1"/>
  <c r="O426" i="22"/>
  <c r="J426" i="22" s="1"/>
  <c r="Q425" i="22"/>
  <c r="P425" i="22"/>
  <c r="O425" i="22"/>
  <c r="AL424" i="22"/>
  <c r="J424" i="22" s="1"/>
  <c r="T423" i="22"/>
  <c r="S423" i="22"/>
  <c r="R423" i="22"/>
  <c r="Q423" i="22"/>
  <c r="P423" i="22"/>
  <c r="O423" i="22"/>
  <c r="AL422" i="22"/>
  <c r="J422" i="22" s="1"/>
  <c r="Y421" i="22"/>
  <c r="X421" i="22"/>
  <c r="W421" i="22"/>
  <c r="V421" i="22"/>
  <c r="U421" i="22"/>
  <c r="T421" i="22"/>
  <c r="S421" i="22"/>
  <c r="R421" i="22"/>
  <c r="Q421" i="22"/>
  <c r="P421" i="22"/>
  <c r="O421" i="22"/>
  <c r="W420" i="22"/>
  <c r="V420" i="22"/>
  <c r="U420" i="22"/>
  <c r="T420" i="22"/>
  <c r="S420" i="22"/>
  <c r="R420" i="22"/>
  <c r="Q420" i="22"/>
  <c r="P420" i="22"/>
  <c r="O420" i="22"/>
  <c r="R419" i="22"/>
  <c r="Q419" i="22"/>
  <c r="P419" i="22"/>
  <c r="O419" i="22"/>
  <c r="AL418" i="22"/>
  <c r="J418" i="22" s="1"/>
  <c r="Q417" i="22"/>
  <c r="P417" i="22"/>
  <c r="O417" i="22"/>
  <c r="AL416" i="22"/>
  <c r="J416" i="22" s="1"/>
  <c r="M415" i="22"/>
  <c r="J415" i="22" s="1"/>
  <c r="M414" i="22"/>
  <c r="J414" i="22" s="1"/>
  <c r="AL413" i="22"/>
  <c r="J413" i="22" s="1"/>
  <c r="AL412" i="22"/>
  <c r="J412" i="22" s="1"/>
  <c r="M411" i="22"/>
  <c r="J411" i="22" s="1"/>
  <c r="AL410" i="22"/>
  <c r="J410" i="22" s="1"/>
  <c r="O409" i="22"/>
  <c r="J409" i="22" s="1"/>
  <c r="Q408" i="22"/>
  <c r="P408" i="22"/>
  <c r="O408" i="22"/>
  <c r="AL407" i="22"/>
  <c r="J407" i="22" s="1"/>
  <c r="T406" i="22"/>
  <c r="S406" i="22"/>
  <c r="R406" i="22"/>
  <c r="Q406" i="22"/>
  <c r="P406" i="22"/>
  <c r="O406" i="22"/>
  <c r="AL405" i="22"/>
  <c r="J405" i="22" s="1"/>
  <c r="Y404" i="22"/>
  <c r="X404" i="22"/>
  <c r="W404" i="22"/>
  <c r="V404" i="22"/>
  <c r="U404" i="22"/>
  <c r="T404" i="22"/>
  <c r="S404" i="22"/>
  <c r="R404" i="22"/>
  <c r="Q404" i="22"/>
  <c r="P404" i="22"/>
  <c r="O404" i="22"/>
  <c r="W403" i="22"/>
  <c r="V403" i="22"/>
  <c r="U403" i="22"/>
  <c r="T403" i="22"/>
  <c r="S403" i="22"/>
  <c r="R403" i="22"/>
  <c r="Q403" i="22"/>
  <c r="P403" i="22"/>
  <c r="O403" i="22"/>
  <c r="R402" i="22"/>
  <c r="Q402" i="22"/>
  <c r="P402" i="22"/>
  <c r="O402" i="22"/>
  <c r="AL401" i="22"/>
  <c r="J401" i="22" s="1"/>
  <c r="Q400" i="22"/>
  <c r="P400" i="22"/>
  <c r="O400" i="22"/>
  <c r="AL399" i="22"/>
  <c r="J399" i="22" s="1"/>
  <c r="M398" i="22"/>
  <c r="J398" i="22" s="1"/>
  <c r="M397" i="22"/>
  <c r="J397" i="22" s="1"/>
  <c r="AL396" i="22"/>
  <c r="J396" i="22" s="1"/>
  <c r="AL395" i="22"/>
  <c r="J395" i="22" s="1"/>
  <c r="M394" i="22"/>
  <c r="J394" i="22" s="1"/>
  <c r="AL393" i="22"/>
  <c r="J393" i="22" s="1"/>
  <c r="O392" i="22"/>
  <c r="J392" i="22" s="1"/>
  <c r="Q391" i="22"/>
  <c r="P391" i="22"/>
  <c r="O391" i="22"/>
  <c r="AL390" i="22"/>
  <c r="J390" i="22" s="1"/>
  <c r="T389" i="22"/>
  <c r="S389" i="22"/>
  <c r="R389" i="22"/>
  <c r="Q389" i="22"/>
  <c r="P389" i="22"/>
  <c r="O389" i="22"/>
  <c r="AL388" i="22"/>
  <c r="J388" i="22" s="1"/>
  <c r="Y387" i="22"/>
  <c r="X387" i="22"/>
  <c r="W387" i="22"/>
  <c r="V387" i="22"/>
  <c r="U387" i="22"/>
  <c r="T387" i="22"/>
  <c r="S387" i="22"/>
  <c r="R387" i="22"/>
  <c r="Q387" i="22"/>
  <c r="P387" i="22"/>
  <c r="O387" i="22"/>
  <c r="W386" i="22"/>
  <c r="V386" i="22"/>
  <c r="U386" i="22"/>
  <c r="T386" i="22"/>
  <c r="S386" i="22"/>
  <c r="R386" i="22"/>
  <c r="Q386" i="22"/>
  <c r="P386" i="22"/>
  <c r="O386" i="22"/>
  <c r="R385" i="22"/>
  <c r="Q385" i="22"/>
  <c r="P385" i="22"/>
  <c r="O385" i="22"/>
  <c r="AL384" i="22"/>
  <c r="J384" i="22" s="1"/>
  <c r="Q383" i="22"/>
  <c r="P383" i="22"/>
  <c r="O383" i="22"/>
  <c r="AL382" i="22"/>
  <c r="J382" i="22" s="1"/>
  <c r="M381" i="22"/>
  <c r="J381" i="22" s="1"/>
  <c r="M380" i="22"/>
  <c r="J380" i="22" s="1"/>
  <c r="AL379" i="22"/>
  <c r="J379" i="22" s="1"/>
  <c r="AL378" i="22"/>
  <c r="J378" i="22" s="1"/>
  <c r="M377" i="22"/>
  <c r="J377" i="22" s="1"/>
  <c r="AL376" i="22"/>
  <c r="J376" i="22" s="1"/>
  <c r="O375" i="22"/>
  <c r="J375" i="22" s="1"/>
  <c r="Q374" i="22"/>
  <c r="P374" i="22"/>
  <c r="O374" i="22"/>
  <c r="J374" i="22" s="1"/>
  <c r="AL373" i="22"/>
  <c r="J373" i="22" s="1"/>
  <c r="T372" i="22"/>
  <c r="S372" i="22"/>
  <c r="R372" i="22"/>
  <c r="Q372" i="22"/>
  <c r="P372" i="22"/>
  <c r="O372" i="22"/>
  <c r="AL371" i="22"/>
  <c r="J371" i="22" s="1"/>
  <c r="Y370" i="22"/>
  <c r="X370" i="22"/>
  <c r="W370" i="22"/>
  <c r="V370" i="22"/>
  <c r="U370" i="22"/>
  <c r="T370" i="22"/>
  <c r="S370" i="22"/>
  <c r="R370" i="22"/>
  <c r="Q370" i="22"/>
  <c r="P370" i="22"/>
  <c r="O370" i="22"/>
  <c r="W369" i="22"/>
  <c r="V369" i="22"/>
  <c r="U369" i="22"/>
  <c r="T369" i="22"/>
  <c r="S369" i="22"/>
  <c r="R369" i="22"/>
  <c r="Q369" i="22"/>
  <c r="P369" i="22"/>
  <c r="O369" i="22"/>
  <c r="R368" i="22"/>
  <c r="Q368" i="22"/>
  <c r="P368" i="22"/>
  <c r="O368" i="22"/>
  <c r="AL367" i="22"/>
  <c r="J367" i="22" s="1"/>
  <c r="Q366" i="22"/>
  <c r="P366" i="22"/>
  <c r="O366" i="22"/>
  <c r="AL365" i="22"/>
  <c r="J365" i="22" s="1"/>
  <c r="M364" i="22"/>
  <c r="J364" i="22" s="1"/>
  <c r="M363" i="22"/>
  <c r="J363" i="22" s="1"/>
  <c r="AL362" i="22"/>
  <c r="J362" i="22" s="1"/>
  <c r="AL361" i="22"/>
  <c r="J361" i="22" s="1"/>
  <c r="M360" i="22"/>
  <c r="J360" i="22" s="1"/>
  <c r="AL359" i="22"/>
  <c r="J359" i="22" s="1"/>
  <c r="O358" i="22"/>
  <c r="J358" i="22" s="1"/>
  <c r="Q357" i="22"/>
  <c r="P357" i="22"/>
  <c r="O357" i="22"/>
  <c r="AL356" i="22"/>
  <c r="J356" i="22" s="1"/>
  <c r="T355" i="22"/>
  <c r="S355" i="22"/>
  <c r="R355" i="22"/>
  <c r="Q355" i="22"/>
  <c r="P355" i="22"/>
  <c r="O355" i="22"/>
  <c r="AL354" i="22"/>
  <c r="J354" i="22" s="1"/>
  <c r="Y353" i="22"/>
  <c r="X353" i="22"/>
  <c r="W353" i="22"/>
  <c r="V353" i="22"/>
  <c r="U353" i="22"/>
  <c r="T353" i="22"/>
  <c r="S353" i="22"/>
  <c r="R353" i="22"/>
  <c r="Q353" i="22"/>
  <c r="P353" i="22"/>
  <c r="O353" i="22"/>
  <c r="W352" i="22"/>
  <c r="V352" i="22"/>
  <c r="U352" i="22"/>
  <c r="T352" i="22"/>
  <c r="S352" i="22"/>
  <c r="R352" i="22"/>
  <c r="Q352" i="22"/>
  <c r="P352" i="22"/>
  <c r="O352" i="22"/>
  <c r="R351" i="22"/>
  <c r="Q351" i="22"/>
  <c r="P351" i="22"/>
  <c r="O351" i="22"/>
  <c r="AL350" i="22"/>
  <c r="J350" i="22" s="1"/>
  <c r="Q349" i="22"/>
  <c r="P349" i="22"/>
  <c r="O349" i="22"/>
  <c r="AL348" i="22"/>
  <c r="J348" i="22" s="1"/>
  <c r="M347" i="22"/>
  <c r="J347" i="22" s="1"/>
  <c r="M346" i="22"/>
  <c r="J346" i="22" s="1"/>
  <c r="AL345" i="22"/>
  <c r="J345" i="22" s="1"/>
  <c r="AL344" i="22"/>
  <c r="J344" i="22" s="1"/>
  <c r="M343" i="22"/>
  <c r="J343" i="22" s="1"/>
  <c r="AL342" i="22"/>
  <c r="J342" i="22" s="1"/>
  <c r="O341" i="22"/>
  <c r="J341" i="22" s="1"/>
  <c r="Q340" i="22"/>
  <c r="P340" i="22"/>
  <c r="O340" i="22"/>
  <c r="AL339" i="22"/>
  <c r="J339" i="22" s="1"/>
  <c r="T338" i="22"/>
  <c r="S338" i="22"/>
  <c r="R338" i="22"/>
  <c r="Q338" i="22"/>
  <c r="P338" i="22"/>
  <c r="O338" i="22"/>
  <c r="AL337" i="22"/>
  <c r="J337" i="22" s="1"/>
  <c r="Y336" i="22"/>
  <c r="X336" i="22"/>
  <c r="W336" i="22"/>
  <c r="V336" i="22"/>
  <c r="U336" i="22"/>
  <c r="T336" i="22"/>
  <c r="S336" i="22"/>
  <c r="R336" i="22"/>
  <c r="Q336" i="22"/>
  <c r="P336" i="22"/>
  <c r="O336" i="22"/>
  <c r="W335" i="22"/>
  <c r="V335" i="22"/>
  <c r="U335" i="22"/>
  <c r="T335" i="22"/>
  <c r="S335" i="22"/>
  <c r="R335" i="22"/>
  <c r="Q335" i="22"/>
  <c r="P335" i="22"/>
  <c r="O335" i="22"/>
  <c r="R334" i="22"/>
  <c r="Q334" i="22"/>
  <c r="P334" i="22"/>
  <c r="O334" i="22"/>
  <c r="AL333" i="22"/>
  <c r="J333" i="22" s="1"/>
  <c r="Q332" i="22"/>
  <c r="P332" i="22"/>
  <c r="O332" i="22"/>
  <c r="AL331" i="22"/>
  <c r="J331" i="22" s="1"/>
  <c r="M330" i="22"/>
  <c r="J330" i="22" s="1"/>
  <c r="M329" i="22"/>
  <c r="J329" i="22" s="1"/>
  <c r="AL328" i="22"/>
  <c r="J328" i="22" s="1"/>
  <c r="AL327" i="22"/>
  <c r="J327" i="22" s="1"/>
  <c r="M326" i="22"/>
  <c r="J326" i="22" s="1"/>
  <c r="AL325" i="22"/>
  <c r="J325" i="22" s="1"/>
  <c r="O324" i="22"/>
  <c r="J324" i="22" s="1"/>
  <c r="Q323" i="22"/>
  <c r="P323" i="22"/>
  <c r="O323" i="22"/>
  <c r="AL322" i="22"/>
  <c r="J322" i="22" s="1"/>
  <c r="T321" i="22"/>
  <c r="S321" i="22"/>
  <c r="R321" i="22"/>
  <c r="Q321" i="22"/>
  <c r="P321" i="22"/>
  <c r="O321" i="22"/>
  <c r="AL320" i="22"/>
  <c r="J320" i="22" s="1"/>
  <c r="Y319" i="22"/>
  <c r="X319" i="22"/>
  <c r="W319" i="22"/>
  <c r="V319" i="22"/>
  <c r="U319" i="22"/>
  <c r="T319" i="22"/>
  <c r="S319" i="22"/>
  <c r="R319" i="22"/>
  <c r="Q319" i="22"/>
  <c r="P319" i="22"/>
  <c r="O319" i="22"/>
  <c r="W318" i="22"/>
  <c r="V318" i="22"/>
  <c r="U318" i="22"/>
  <c r="T318" i="22"/>
  <c r="S318" i="22"/>
  <c r="R318" i="22"/>
  <c r="Q318" i="22"/>
  <c r="P318" i="22"/>
  <c r="O318" i="22"/>
  <c r="R317" i="22"/>
  <c r="Q317" i="22"/>
  <c r="P317" i="22"/>
  <c r="O317" i="22"/>
  <c r="AL316" i="22"/>
  <c r="J316" i="22" s="1"/>
  <c r="Q315" i="22"/>
  <c r="P315" i="22"/>
  <c r="O315" i="22"/>
  <c r="AL314" i="22"/>
  <c r="J314" i="22" s="1"/>
  <c r="M313" i="22"/>
  <c r="J313" i="22" s="1"/>
  <c r="M312" i="22"/>
  <c r="J312" i="22" s="1"/>
  <c r="AL311" i="22"/>
  <c r="J311" i="22" s="1"/>
  <c r="AL310" i="22"/>
  <c r="J310" i="22" s="1"/>
  <c r="M309" i="22"/>
  <c r="J309" i="22" s="1"/>
  <c r="AL308" i="22"/>
  <c r="J308" i="22" s="1"/>
  <c r="O307" i="22"/>
  <c r="J307" i="22" s="1"/>
  <c r="Q306" i="22"/>
  <c r="P306" i="22"/>
  <c r="O306" i="22"/>
  <c r="AL305" i="22"/>
  <c r="J305" i="22" s="1"/>
  <c r="T304" i="22"/>
  <c r="S304" i="22"/>
  <c r="R304" i="22"/>
  <c r="Q304" i="22"/>
  <c r="P304" i="22"/>
  <c r="O304" i="22"/>
  <c r="AL303" i="22"/>
  <c r="J303" i="22" s="1"/>
  <c r="Y302" i="22"/>
  <c r="X302" i="22"/>
  <c r="W302" i="22"/>
  <c r="V302" i="22"/>
  <c r="U302" i="22"/>
  <c r="T302" i="22"/>
  <c r="S302" i="22"/>
  <c r="R302" i="22"/>
  <c r="Q302" i="22"/>
  <c r="P302" i="22"/>
  <c r="O302" i="22"/>
  <c r="W301" i="22"/>
  <c r="V301" i="22"/>
  <c r="U301" i="22"/>
  <c r="T301" i="22"/>
  <c r="S301" i="22"/>
  <c r="R301" i="22"/>
  <c r="Q301" i="22"/>
  <c r="P301" i="22"/>
  <c r="O301" i="22"/>
  <c r="R300" i="22"/>
  <c r="Q300" i="22"/>
  <c r="P300" i="22"/>
  <c r="O300" i="22"/>
  <c r="AL299" i="22"/>
  <c r="J299" i="22" s="1"/>
  <c r="Q298" i="22"/>
  <c r="P298" i="22"/>
  <c r="O298" i="22"/>
  <c r="AL297" i="22"/>
  <c r="J297" i="22" s="1"/>
  <c r="M296" i="22"/>
  <c r="J296" i="22" s="1"/>
  <c r="M295" i="22"/>
  <c r="J295" i="22" s="1"/>
  <c r="AL294" i="22"/>
  <c r="J294" i="22" s="1"/>
  <c r="AL293" i="22"/>
  <c r="J293" i="22" s="1"/>
  <c r="M292" i="22"/>
  <c r="J292" i="22" s="1"/>
  <c r="AL291" i="22"/>
  <c r="J291" i="22" s="1"/>
  <c r="O290" i="22"/>
  <c r="J290" i="22" s="1"/>
  <c r="Q289" i="22"/>
  <c r="P289" i="22"/>
  <c r="O289" i="22"/>
  <c r="AL288" i="22"/>
  <c r="J288" i="22" s="1"/>
  <c r="T287" i="22"/>
  <c r="S287" i="22"/>
  <c r="R287" i="22"/>
  <c r="Q287" i="22"/>
  <c r="P287" i="22"/>
  <c r="O287" i="22"/>
  <c r="AL286" i="22"/>
  <c r="J286" i="22" s="1"/>
  <c r="Y285" i="22"/>
  <c r="X285" i="22"/>
  <c r="W285" i="22"/>
  <c r="V285" i="22"/>
  <c r="U285" i="22"/>
  <c r="T285" i="22"/>
  <c r="S285" i="22"/>
  <c r="R285" i="22"/>
  <c r="Q285" i="22"/>
  <c r="P285" i="22"/>
  <c r="O285" i="22"/>
  <c r="W284" i="22"/>
  <c r="V284" i="22"/>
  <c r="U284" i="22"/>
  <c r="T284" i="22"/>
  <c r="S284" i="22"/>
  <c r="R284" i="22"/>
  <c r="Q284" i="22"/>
  <c r="P284" i="22"/>
  <c r="O284" i="22"/>
  <c r="R283" i="22"/>
  <c r="Q283" i="22"/>
  <c r="P283" i="22"/>
  <c r="O283" i="22"/>
  <c r="AL282" i="22"/>
  <c r="J282" i="22" s="1"/>
  <c r="Q281" i="22"/>
  <c r="P281" i="22"/>
  <c r="O281" i="22"/>
  <c r="AL280" i="22"/>
  <c r="J280" i="22" s="1"/>
  <c r="M279" i="22"/>
  <c r="J279" i="22" s="1"/>
  <c r="M278" i="22"/>
  <c r="J278" i="22" s="1"/>
  <c r="AL277" i="22"/>
  <c r="J277" i="22" s="1"/>
  <c r="AL276" i="22"/>
  <c r="J276" i="22" s="1"/>
  <c r="M275" i="22"/>
  <c r="J275" i="22" s="1"/>
  <c r="AL274" i="22"/>
  <c r="J274" i="22" s="1"/>
  <c r="O273" i="22"/>
  <c r="J273" i="22" s="1"/>
  <c r="Q272" i="22"/>
  <c r="P272" i="22"/>
  <c r="O272" i="22"/>
  <c r="AL271" i="22"/>
  <c r="J271" i="22" s="1"/>
  <c r="T270" i="22"/>
  <c r="S270" i="22"/>
  <c r="R270" i="22"/>
  <c r="Q270" i="22"/>
  <c r="P270" i="22"/>
  <c r="O270" i="22"/>
  <c r="AL269" i="22"/>
  <c r="J269" i="22" s="1"/>
  <c r="Y268" i="22"/>
  <c r="X268" i="22"/>
  <c r="W268" i="22"/>
  <c r="V268" i="22"/>
  <c r="U268" i="22"/>
  <c r="T268" i="22"/>
  <c r="S268" i="22"/>
  <c r="R268" i="22"/>
  <c r="Q268" i="22"/>
  <c r="P268" i="22"/>
  <c r="O268" i="22"/>
  <c r="W267" i="22"/>
  <c r="V267" i="22"/>
  <c r="U267" i="22"/>
  <c r="T267" i="22"/>
  <c r="S267" i="22"/>
  <c r="R267" i="22"/>
  <c r="Q267" i="22"/>
  <c r="P267" i="22"/>
  <c r="O267" i="22"/>
  <c r="R266" i="22"/>
  <c r="Q266" i="22"/>
  <c r="P266" i="22"/>
  <c r="O266" i="22"/>
  <c r="AL265" i="22"/>
  <c r="J265" i="22" s="1"/>
  <c r="Q264" i="22"/>
  <c r="P264" i="22"/>
  <c r="O264" i="22"/>
  <c r="AL263" i="22"/>
  <c r="J263" i="22" s="1"/>
  <c r="M262" i="22"/>
  <c r="J262" i="22" s="1"/>
  <c r="M261" i="22"/>
  <c r="J261" i="22" s="1"/>
  <c r="AL260" i="22"/>
  <c r="J260" i="22" s="1"/>
  <c r="AL259" i="22"/>
  <c r="J259" i="22" s="1"/>
  <c r="M258" i="22"/>
  <c r="J258" i="22" s="1"/>
  <c r="AL257" i="22"/>
  <c r="J257" i="22" s="1"/>
  <c r="O256" i="22"/>
  <c r="J256" i="22" s="1"/>
  <c r="Q255" i="22"/>
  <c r="P255" i="22"/>
  <c r="O255" i="22"/>
  <c r="AL254" i="22"/>
  <c r="J254" i="22" s="1"/>
  <c r="T253" i="22"/>
  <c r="S253" i="22"/>
  <c r="R253" i="22"/>
  <c r="Q253" i="22"/>
  <c r="P253" i="22"/>
  <c r="O253" i="22"/>
  <c r="AL252" i="22"/>
  <c r="J252" i="22" s="1"/>
  <c r="Y251" i="22"/>
  <c r="X251" i="22"/>
  <c r="W251" i="22"/>
  <c r="V251" i="22"/>
  <c r="U251" i="22"/>
  <c r="T251" i="22"/>
  <c r="S251" i="22"/>
  <c r="R251" i="22"/>
  <c r="Q251" i="22"/>
  <c r="P251" i="22"/>
  <c r="O251" i="22"/>
  <c r="W250" i="22"/>
  <c r="V250" i="22"/>
  <c r="U250" i="22"/>
  <c r="T250" i="22"/>
  <c r="S250" i="22"/>
  <c r="R250" i="22"/>
  <c r="Q250" i="22"/>
  <c r="P250" i="22"/>
  <c r="O250" i="22"/>
  <c r="R249" i="22"/>
  <c r="Q249" i="22"/>
  <c r="P249" i="22"/>
  <c r="O249" i="22"/>
  <c r="AL248" i="22"/>
  <c r="J248" i="22" s="1"/>
  <c r="Q247" i="22"/>
  <c r="P247" i="22"/>
  <c r="O247" i="22"/>
  <c r="AL246" i="22"/>
  <c r="J246" i="22" s="1"/>
  <c r="M245" i="22"/>
  <c r="J245" i="22" s="1"/>
  <c r="M244" i="22"/>
  <c r="J244" i="22" s="1"/>
  <c r="AL243" i="22"/>
  <c r="J243" i="22" s="1"/>
  <c r="AL242" i="22"/>
  <c r="J242" i="22" s="1"/>
  <c r="M241" i="22"/>
  <c r="J241" i="22" s="1"/>
  <c r="AL240" i="22"/>
  <c r="J240" i="22" s="1"/>
  <c r="O239" i="22"/>
  <c r="J239" i="22" s="1"/>
  <c r="Q238" i="22"/>
  <c r="P238" i="22"/>
  <c r="O238" i="22"/>
  <c r="J238" i="22" s="1"/>
  <c r="AL237" i="22"/>
  <c r="J237" i="22" s="1"/>
  <c r="T236" i="22"/>
  <c r="S236" i="22"/>
  <c r="R236" i="22"/>
  <c r="Q236" i="22"/>
  <c r="P236" i="22"/>
  <c r="O236" i="22"/>
  <c r="AL235" i="22"/>
  <c r="J235" i="22" s="1"/>
  <c r="Y234" i="22"/>
  <c r="X234" i="22"/>
  <c r="W234" i="22"/>
  <c r="V234" i="22"/>
  <c r="U234" i="22"/>
  <c r="T234" i="22"/>
  <c r="S234" i="22"/>
  <c r="R234" i="22"/>
  <c r="Q234" i="22"/>
  <c r="P234" i="22"/>
  <c r="O234" i="22"/>
  <c r="W233" i="22"/>
  <c r="V233" i="22"/>
  <c r="U233" i="22"/>
  <c r="T233" i="22"/>
  <c r="S233" i="22"/>
  <c r="R233" i="22"/>
  <c r="Q233" i="22"/>
  <c r="P233" i="22"/>
  <c r="O233" i="22"/>
  <c r="R232" i="22"/>
  <c r="Q232" i="22"/>
  <c r="P232" i="22"/>
  <c r="O232" i="22"/>
  <c r="J232" i="22" s="1"/>
  <c r="AL231" i="22"/>
  <c r="J231" i="22" s="1"/>
  <c r="Q230" i="22"/>
  <c r="P230" i="22"/>
  <c r="O230" i="22"/>
  <c r="AL229" i="22"/>
  <c r="J229" i="22" s="1"/>
  <c r="M228" i="22"/>
  <c r="J228" i="22" s="1"/>
  <c r="M227" i="22"/>
  <c r="J227" i="22" s="1"/>
  <c r="AL226" i="22"/>
  <c r="J226" i="22" s="1"/>
  <c r="AL225" i="22"/>
  <c r="J225" i="22" s="1"/>
  <c r="M224" i="22"/>
  <c r="J224" i="22" s="1"/>
  <c r="AL223" i="22"/>
  <c r="J223" i="22" s="1"/>
  <c r="O222" i="22"/>
  <c r="J222" i="22" s="1"/>
  <c r="Q221" i="22"/>
  <c r="P221" i="22"/>
  <c r="O221" i="22"/>
  <c r="AL220" i="22"/>
  <c r="J220" i="22" s="1"/>
  <c r="T219" i="22"/>
  <c r="S219" i="22"/>
  <c r="R219" i="22"/>
  <c r="Q219" i="22"/>
  <c r="P219" i="22"/>
  <c r="O219" i="22"/>
  <c r="AL218" i="22"/>
  <c r="J218" i="22" s="1"/>
  <c r="Y217" i="22"/>
  <c r="X217" i="22"/>
  <c r="W217" i="22"/>
  <c r="V217" i="22"/>
  <c r="U217" i="22"/>
  <c r="T217" i="22"/>
  <c r="S217" i="22"/>
  <c r="R217" i="22"/>
  <c r="Q217" i="22"/>
  <c r="P217" i="22"/>
  <c r="O217" i="22"/>
  <c r="W216" i="22"/>
  <c r="V216" i="22"/>
  <c r="U216" i="22"/>
  <c r="T216" i="22"/>
  <c r="S216" i="22"/>
  <c r="R216" i="22"/>
  <c r="Q216" i="22"/>
  <c r="P216" i="22"/>
  <c r="O216" i="22"/>
  <c r="R215" i="22"/>
  <c r="Q215" i="22"/>
  <c r="P215" i="22"/>
  <c r="O215" i="22"/>
  <c r="AL214" i="22"/>
  <c r="J214" i="22" s="1"/>
  <c r="Q213" i="22"/>
  <c r="P213" i="22"/>
  <c r="O213" i="22"/>
  <c r="AL212" i="22"/>
  <c r="J212" i="22" s="1"/>
  <c r="M211" i="22"/>
  <c r="J211" i="22" s="1"/>
  <c r="M210" i="22"/>
  <c r="J210" i="22" s="1"/>
  <c r="AL209" i="22"/>
  <c r="J209" i="22" s="1"/>
  <c r="AL208" i="22"/>
  <c r="J208" i="22" s="1"/>
  <c r="M207" i="22"/>
  <c r="J207" i="22" s="1"/>
  <c r="AL206" i="22"/>
  <c r="J206" i="22" s="1"/>
  <c r="O205" i="22"/>
  <c r="J205" i="22" s="1"/>
  <c r="Q204" i="22"/>
  <c r="P204" i="22"/>
  <c r="O204" i="22"/>
  <c r="AL203" i="22"/>
  <c r="J203" i="22" s="1"/>
  <c r="T202" i="22"/>
  <c r="S202" i="22"/>
  <c r="R202" i="22"/>
  <c r="Q202" i="22"/>
  <c r="P202" i="22"/>
  <c r="O202" i="22"/>
  <c r="AL201" i="22"/>
  <c r="J201" i="22" s="1"/>
  <c r="Y200" i="22"/>
  <c r="X200" i="22"/>
  <c r="W200" i="22"/>
  <c r="V200" i="22"/>
  <c r="U200" i="22"/>
  <c r="T200" i="22"/>
  <c r="S200" i="22"/>
  <c r="R200" i="22"/>
  <c r="Q200" i="22"/>
  <c r="P200" i="22"/>
  <c r="O200" i="22"/>
  <c r="W199" i="22"/>
  <c r="V199" i="22"/>
  <c r="U199" i="22"/>
  <c r="T199" i="22"/>
  <c r="S199" i="22"/>
  <c r="R199" i="22"/>
  <c r="Q199" i="22"/>
  <c r="P199" i="22"/>
  <c r="O199" i="22"/>
  <c r="R198" i="22"/>
  <c r="Q198" i="22"/>
  <c r="P198" i="22"/>
  <c r="O198" i="22"/>
  <c r="AL197" i="22"/>
  <c r="J197" i="22" s="1"/>
  <c r="Q196" i="22"/>
  <c r="P196" i="22"/>
  <c r="O196" i="22"/>
  <c r="AL195" i="22"/>
  <c r="J195" i="22" s="1"/>
  <c r="M194" i="22"/>
  <c r="J194" i="22" s="1"/>
  <c r="M193" i="22"/>
  <c r="J193" i="22" s="1"/>
  <c r="AL192" i="22"/>
  <c r="J192" i="22" s="1"/>
  <c r="AL191" i="22"/>
  <c r="J191" i="22" s="1"/>
  <c r="M190" i="22"/>
  <c r="J190" i="22" s="1"/>
  <c r="AL189" i="22"/>
  <c r="J189" i="22" s="1"/>
  <c r="O188" i="22"/>
  <c r="J188" i="22" s="1"/>
  <c r="Q187" i="22"/>
  <c r="P187" i="22"/>
  <c r="O187" i="22"/>
  <c r="AL186" i="22"/>
  <c r="J186" i="22" s="1"/>
  <c r="T185" i="22"/>
  <c r="S185" i="22"/>
  <c r="R185" i="22"/>
  <c r="Q185" i="22"/>
  <c r="P185" i="22"/>
  <c r="O185" i="22"/>
  <c r="AL184" i="22"/>
  <c r="J184" i="22" s="1"/>
  <c r="Y183" i="22"/>
  <c r="X183" i="22"/>
  <c r="W183" i="22"/>
  <c r="V183" i="22"/>
  <c r="U183" i="22"/>
  <c r="T183" i="22"/>
  <c r="S183" i="22"/>
  <c r="R183" i="22"/>
  <c r="Q183" i="22"/>
  <c r="P183" i="22"/>
  <c r="O183" i="22"/>
  <c r="W182" i="22"/>
  <c r="V182" i="22"/>
  <c r="U182" i="22"/>
  <c r="T182" i="22"/>
  <c r="S182" i="22"/>
  <c r="R182" i="22"/>
  <c r="Q182" i="22"/>
  <c r="P182" i="22"/>
  <c r="O182" i="22"/>
  <c r="R181" i="22"/>
  <c r="Q181" i="22"/>
  <c r="P181" i="22"/>
  <c r="O181" i="22"/>
  <c r="AL180" i="22"/>
  <c r="J180" i="22" s="1"/>
  <c r="Q179" i="22"/>
  <c r="P179" i="22"/>
  <c r="O179" i="22"/>
  <c r="AL178" i="22"/>
  <c r="J178" i="22" s="1"/>
  <c r="M177" i="22"/>
  <c r="J177" i="22" s="1"/>
  <c r="M176" i="22"/>
  <c r="J176" i="22" s="1"/>
  <c r="AL175" i="22"/>
  <c r="J175" i="22" s="1"/>
  <c r="AL174" i="22"/>
  <c r="J174" i="22" s="1"/>
  <c r="M173" i="22"/>
  <c r="J173" i="22" s="1"/>
  <c r="AL172" i="22"/>
  <c r="J172" i="22" s="1"/>
  <c r="O171" i="22"/>
  <c r="J171" i="22" s="1"/>
  <c r="Q170" i="22"/>
  <c r="P170" i="22"/>
  <c r="O170" i="22"/>
  <c r="AL169" i="22"/>
  <c r="J169" i="22" s="1"/>
  <c r="T168" i="22"/>
  <c r="S168" i="22"/>
  <c r="R168" i="22"/>
  <c r="Q168" i="22"/>
  <c r="P168" i="22"/>
  <c r="O168" i="22"/>
  <c r="AL167" i="22"/>
  <c r="J167" i="22" s="1"/>
  <c r="Y166" i="22"/>
  <c r="X166" i="22"/>
  <c r="W166" i="22"/>
  <c r="V166" i="22"/>
  <c r="U166" i="22"/>
  <c r="T166" i="22"/>
  <c r="S166" i="22"/>
  <c r="R166" i="22"/>
  <c r="Q166" i="22"/>
  <c r="P166" i="22"/>
  <c r="O166" i="22"/>
  <c r="W165" i="22"/>
  <c r="V165" i="22"/>
  <c r="U165" i="22"/>
  <c r="T165" i="22"/>
  <c r="S165" i="22"/>
  <c r="R165" i="22"/>
  <c r="Q165" i="22"/>
  <c r="P165" i="22"/>
  <c r="O165" i="22"/>
  <c r="R164" i="22"/>
  <c r="Q164" i="22"/>
  <c r="P164" i="22"/>
  <c r="O164" i="22"/>
  <c r="AL163" i="22"/>
  <c r="J163" i="22" s="1"/>
  <c r="Q162" i="22"/>
  <c r="P162" i="22"/>
  <c r="O162" i="22"/>
  <c r="J162" i="22" s="1"/>
  <c r="I163" i="22" s="1"/>
  <c r="AL161" i="22"/>
  <c r="J161" i="22" s="1"/>
  <c r="M160" i="22"/>
  <c r="J160" i="22" s="1"/>
  <c r="M159" i="22"/>
  <c r="J159" i="22" s="1"/>
  <c r="AL158" i="22"/>
  <c r="J158" i="22" s="1"/>
  <c r="AL157" i="22"/>
  <c r="J157" i="22" s="1"/>
  <c r="M156" i="22"/>
  <c r="J156" i="22" s="1"/>
  <c r="AL155" i="22"/>
  <c r="J155" i="22" s="1"/>
  <c r="O154" i="22"/>
  <c r="J154" i="22" s="1"/>
  <c r="Q153" i="22"/>
  <c r="P153" i="22"/>
  <c r="O153" i="22"/>
  <c r="AL152" i="22"/>
  <c r="J152" i="22" s="1"/>
  <c r="T151" i="22"/>
  <c r="S151" i="22"/>
  <c r="R151" i="22"/>
  <c r="Q151" i="22"/>
  <c r="P151" i="22"/>
  <c r="O151" i="22"/>
  <c r="AL150" i="22"/>
  <c r="J150" i="22" s="1"/>
  <c r="Y149" i="22"/>
  <c r="X149" i="22"/>
  <c r="W149" i="22"/>
  <c r="V149" i="22"/>
  <c r="U149" i="22"/>
  <c r="T149" i="22"/>
  <c r="S149" i="22"/>
  <c r="R149" i="22"/>
  <c r="Q149" i="22"/>
  <c r="P149" i="22"/>
  <c r="O149" i="22"/>
  <c r="W148" i="22"/>
  <c r="V148" i="22"/>
  <c r="U148" i="22"/>
  <c r="T148" i="22"/>
  <c r="S148" i="22"/>
  <c r="R148" i="22"/>
  <c r="Q148" i="22"/>
  <c r="P148" i="22"/>
  <c r="O148" i="22"/>
  <c r="R147" i="22"/>
  <c r="Q147" i="22"/>
  <c r="P147" i="22"/>
  <c r="O147" i="22"/>
  <c r="AL146" i="22"/>
  <c r="J146" i="22" s="1"/>
  <c r="Q145" i="22"/>
  <c r="P145" i="22"/>
  <c r="O145" i="22"/>
  <c r="AL144" i="22"/>
  <c r="J144" i="22" s="1"/>
  <c r="M143" i="22"/>
  <c r="J143" i="22" s="1"/>
  <c r="M142" i="22"/>
  <c r="J142" i="22" s="1"/>
  <c r="AL141" i="22"/>
  <c r="J141" i="22" s="1"/>
  <c r="AL140" i="22"/>
  <c r="J140" i="22" s="1"/>
  <c r="M139" i="22"/>
  <c r="J139" i="22" s="1"/>
  <c r="AL138" i="22"/>
  <c r="J138" i="22" s="1"/>
  <c r="O137" i="22"/>
  <c r="J137" i="22" s="1"/>
  <c r="Q136" i="22"/>
  <c r="P136" i="22"/>
  <c r="O136" i="22"/>
  <c r="AL135" i="22"/>
  <c r="J135" i="22" s="1"/>
  <c r="T134" i="22"/>
  <c r="S134" i="22"/>
  <c r="R134" i="22"/>
  <c r="Q134" i="22"/>
  <c r="P134" i="22"/>
  <c r="O134" i="22"/>
  <c r="AL133" i="22"/>
  <c r="J133" i="22" s="1"/>
  <c r="Y132" i="22"/>
  <c r="X132" i="22"/>
  <c r="W132" i="22"/>
  <c r="V132" i="22"/>
  <c r="U132" i="22"/>
  <c r="T132" i="22"/>
  <c r="S132" i="22"/>
  <c r="R132" i="22"/>
  <c r="Q132" i="22"/>
  <c r="P132" i="22"/>
  <c r="O132" i="22"/>
  <c r="W131" i="22"/>
  <c r="V131" i="22"/>
  <c r="U131" i="22"/>
  <c r="T131" i="22"/>
  <c r="S131" i="22"/>
  <c r="R131" i="22"/>
  <c r="Q131" i="22"/>
  <c r="P131" i="22"/>
  <c r="O131" i="22"/>
  <c r="R130" i="22"/>
  <c r="Q130" i="22"/>
  <c r="P130" i="22"/>
  <c r="O130" i="22"/>
  <c r="AL129" i="22"/>
  <c r="J129" i="22" s="1"/>
  <c r="Q128" i="22"/>
  <c r="P128" i="22"/>
  <c r="O128" i="22"/>
  <c r="AL127" i="22"/>
  <c r="J127" i="22" s="1"/>
  <c r="M126" i="22"/>
  <c r="J126" i="22" s="1"/>
  <c r="M125" i="22"/>
  <c r="J125" i="22" s="1"/>
  <c r="AL124" i="22"/>
  <c r="J124" i="22" s="1"/>
  <c r="AL123" i="22"/>
  <c r="J123" i="22" s="1"/>
  <c r="M122" i="22"/>
  <c r="J122" i="22" s="1"/>
  <c r="AL121" i="22"/>
  <c r="J121" i="22" s="1"/>
  <c r="O120" i="22"/>
  <c r="J120" i="22" s="1"/>
  <c r="Q119" i="22"/>
  <c r="P119" i="22"/>
  <c r="O119" i="22"/>
  <c r="AL118" i="22"/>
  <c r="J118" i="22" s="1"/>
  <c r="T117" i="22"/>
  <c r="S117" i="22"/>
  <c r="R117" i="22"/>
  <c r="Q117" i="22"/>
  <c r="P117" i="22"/>
  <c r="O117" i="22"/>
  <c r="AL116" i="22"/>
  <c r="J116" i="22" s="1"/>
  <c r="Y115" i="22"/>
  <c r="X115" i="22"/>
  <c r="W115" i="22"/>
  <c r="V115" i="22"/>
  <c r="U115" i="22"/>
  <c r="T115" i="22"/>
  <c r="S115" i="22"/>
  <c r="R115" i="22"/>
  <c r="Q115" i="22"/>
  <c r="P115" i="22"/>
  <c r="O115" i="22"/>
  <c r="W114" i="22"/>
  <c r="V114" i="22"/>
  <c r="U114" i="22"/>
  <c r="T114" i="22"/>
  <c r="S114" i="22"/>
  <c r="R114" i="22"/>
  <c r="Q114" i="22"/>
  <c r="P114" i="22"/>
  <c r="O114" i="22"/>
  <c r="R113" i="22"/>
  <c r="Q113" i="22"/>
  <c r="P113" i="22"/>
  <c r="O113" i="22"/>
  <c r="AL112" i="22"/>
  <c r="J112" i="22" s="1"/>
  <c r="Q111" i="22"/>
  <c r="P111" i="22"/>
  <c r="O111" i="22"/>
  <c r="AL110" i="22"/>
  <c r="J110" i="22" s="1"/>
  <c r="M109" i="22"/>
  <c r="J109" i="22" s="1"/>
  <c r="M108" i="22"/>
  <c r="J108" i="22" s="1"/>
  <c r="AL107" i="22"/>
  <c r="J107" i="22" s="1"/>
  <c r="AL106" i="22"/>
  <c r="J106" i="22" s="1"/>
  <c r="M105" i="22"/>
  <c r="J105" i="22" s="1"/>
  <c r="AL104" i="22"/>
  <c r="J104" i="22" s="1"/>
  <c r="O103" i="22"/>
  <c r="J103" i="22" s="1"/>
  <c r="Q102" i="22"/>
  <c r="P102" i="22"/>
  <c r="O102" i="22"/>
  <c r="AL101" i="22"/>
  <c r="J101" i="22" s="1"/>
  <c r="T100" i="22"/>
  <c r="S100" i="22"/>
  <c r="R100" i="22"/>
  <c r="Q100" i="22"/>
  <c r="P100" i="22"/>
  <c r="O100" i="22"/>
  <c r="AL99" i="22"/>
  <c r="J99" i="22" s="1"/>
  <c r="Y98" i="22"/>
  <c r="X98" i="22"/>
  <c r="W98" i="22"/>
  <c r="V98" i="22"/>
  <c r="U98" i="22"/>
  <c r="T98" i="22"/>
  <c r="S98" i="22"/>
  <c r="R98" i="22"/>
  <c r="Q98" i="22"/>
  <c r="P98" i="22"/>
  <c r="O98" i="22"/>
  <c r="W97" i="22"/>
  <c r="V97" i="22"/>
  <c r="U97" i="22"/>
  <c r="T97" i="22"/>
  <c r="S97" i="22"/>
  <c r="R97" i="22"/>
  <c r="Q97" i="22"/>
  <c r="P97" i="22"/>
  <c r="O97" i="22"/>
  <c r="R96" i="22"/>
  <c r="Q96" i="22"/>
  <c r="P96" i="22"/>
  <c r="O96" i="22"/>
  <c r="J96" i="22" s="1"/>
  <c r="AL95" i="22"/>
  <c r="J95" i="22" s="1"/>
  <c r="Q94" i="22"/>
  <c r="P94" i="22"/>
  <c r="O94" i="22"/>
  <c r="AL93" i="22"/>
  <c r="J93" i="22" s="1"/>
  <c r="M92" i="22"/>
  <c r="J92" i="22" s="1"/>
  <c r="M91" i="22"/>
  <c r="J91" i="22" s="1"/>
  <c r="AL90" i="22"/>
  <c r="J90" i="22" s="1"/>
  <c r="AL89" i="22"/>
  <c r="J89" i="22" s="1"/>
  <c r="M88" i="22"/>
  <c r="J88" i="22" s="1"/>
  <c r="AL87" i="22"/>
  <c r="J87" i="22" s="1"/>
  <c r="O86" i="22"/>
  <c r="J86" i="22" s="1"/>
  <c r="Q85" i="22"/>
  <c r="P85" i="22"/>
  <c r="O85" i="22"/>
  <c r="AL84" i="22"/>
  <c r="J84" i="22" s="1"/>
  <c r="T83" i="22"/>
  <c r="S83" i="22"/>
  <c r="R83" i="22"/>
  <c r="Q83" i="22"/>
  <c r="P83" i="22"/>
  <c r="O83" i="22"/>
  <c r="AL82" i="22"/>
  <c r="J82" i="22" s="1"/>
  <c r="Y81" i="22"/>
  <c r="X81" i="22"/>
  <c r="W81" i="22"/>
  <c r="V81" i="22"/>
  <c r="U81" i="22"/>
  <c r="T81" i="22"/>
  <c r="S81" i="22"/>
  <c r="R81" i="22"/>
  <c r="Q81" i="22"/>
  <c r="P81" i="22"/>
  <c r="O81" i="22"/>
  <c r="W80" i="22"/>
  <c r="V80" i="22"/>
  <c r="U80" i="22"/>
  <c r="T80" i="22"/>
  <c r="S80" i="22"/>
  <c r="R80" i="22"/>
  <c r="Q80" i="22"/>
  <c r="P80" i="22"/>
  <c r="O80" i="22"/>
  <c r="R79" i="22"/>
  <c r="Q79" i="22"/>
  <c r="P79" i="22"/>
  <c r="O79" i="22"/>
  <c r="AL78" i="22"/>
  <c r="J78" i="22" s="1"/>
  <c r="Q77" i="22"/>
  <c r="P77" i="22"/>
  <c r="O77" i="22"/>
  <c r="AL76" i="22"/>
  <c r="J76" i="22" s="1"/>
  <c r="M75" i="22"/>
  <c r="J75" i="22" s="1"/>
  <c r="M74" i="22"/>
  <c r="J74" i="22" s="1"/>
  <c r="AL73" i="22"/>
  <c r="J73" i="22" s="1"/>
  <c r="AL72" i="22"/>
  <c r="J72" i="22" s="1"/>
  <c r="M71" i="22"/>
  <c r="J71" i="22" s="1"/>
  <c r="AL70" i="22"/>
  <c r="J70" i="22" s="1"/>
  <c r="O69" i="22"/>
  <c r="J69" i="22" s="1"/>
  <c r="Q68" i="22"/>
  <c r="P68" i="22"/>
  <c r="O68" i="22"/>
  <c r="AL67" i="22"/>
  <c r="J67" i="22" s="1"/>
  <c r="T66" i="22"/>
  <c r="S66" i="22"/>
  <c r="R66" i="22"/>
  <c r="Q66" i="22"/>
  <c r="P66" i="22"/>
  <c r="O66" i="22"/>
  <c r="AL65" i="22"/>
  <c r="J65" i="22" s="1"/>
  <c r="Y64" i="22"/>
  <c r="X64" i="22"/>
  <c r="W64" i="22"/>
  <c r="V64" i="22"/>
  <c r="U64" i="22"/>
  <c r="T64" i="22"/>
  <c r="S64" i="22"/>
  <c r="R64" i="22"/>
  <c r="Q64" i="22"/>
  <c r="P64" i="22"/>
  <c r="O64" i="22"/>
  <c r="W63" i="22"/>
  <c r="V63" i="22"/>
  <c r="U63" i="22"/>
  <c r="T63" i="22"/>
  <c r="S63" i="22"/>
  <c r="R63" i="22"/>
  <c r="Q63" i="22"/>
  <c r="P63" i="22"/>
  <c r="O63" i="22"/>
  <c r="R62" i="22"/>
  <c r="Q62" i="22"/>
  <c r="P62" i="22"/>
  <c r="O62" i="22"/>
  <c r="AL61" i="22"/>
  <c r="J61" i="22" s="1"/>
  <c r="Q60" i="22"/>
  <c r="P60" i="22"/>
  <c r="O60" i="22"/>
  <c r="AL59" i="22"/>
  <c r="J59" i="22" s="1"/>
  <c r="M58" i="22"/>
  <c r="J58" i="22" s="1"/>
  <c r="M57" i="22"/>
  <c r="J57" i="22" s="1"/>
  <c r="AL56" i="22"/>
  <c r="J56" i="22" s="1"/>
  <c r="AL55" i="22"/>
  <c r="J55" i="22" s="1"/>
  <c r="M54" i="22"/>
  <c r="J54" i="22" s="1"/>
  <c r="AL53" i="22"/>
  <c r="J53" i="22" s="1"/>
  <c r="O52" i="22"/>
  <c r="J52" i="22" s="1"/>
  <c r="Q51" i="22"/>
  <c r="P51" i="22"/>
  <c r="O51" i="22"/>
  <c r="AL50" i="22"/>
  <c r="J50" i="22" s="1"/>
  <c r="T49" i="22"/>
  <c r="S49" i="22"/>
  <c r="R49" i="22"/>
  <c r="Q49" i="22"/>
  <c r="P49" i="22"/>
  <c r="O49" i="22"/>
  <c r="AL48" i="22"/>
  <c r="J48" i="22" s="1"/>
  <c r="Y47" i="22"/>
  <c r="X47" i="22"/>
  <c r="W47" i="22"/>
  <c r="V47" i="22"/>
  <c r="U47" i="22"/>
  <c r="T47" i="22"/>
  <c r="S47" i="22"/>
  <c r="R47" i="22"/>
  <c r="Q47" i="22"/>
  <c r="P47" i="22"/>
  <c r="O47" i="22"/>
  <c r="W46" i="22"/>
  <c r="V46" i="22"/>
  <c r="U46" i="22"/>
  <c r="T46" i="22"/>
  <c r="S46" i="22"/>
  <c r="R46" i="22"/>
  <c r="Q46" i="22"/>
  <c r="P46" i="22"/>
  <c r="O46" i="22"/>
  <c r="R45" i="22"/>
  <c r="Q45" i="22"/>
  <c r="P45" i="22"/>
  <c r="O45" i="22"/>
  <c r="AL44" i="22"/>
  <c r="J44" i="22" s="1"/>
  <c r="Q43" i="22"/>
  <c r="P43" i="22"/>
  <c r="O43" i="22"/>
  <c r="AL42" i="22"/>
  <c r="J42" i="22" s="1"/>
  <c r="M41" i="22"/>
  <c r="J41" i="22" s="1"/>
  <c r="M40" i="22"/>
  <c r="J40" i="22" s="1"/>
  <c r="AL39" i="22"/>
  <c r="J39" i="22" s="1"/>
  <c r="AL38" i="22"/>
  <c r="J38" i="22" s="1"/>
  <c r="M37" i="22"/>
  <c r="J37" i="22" s="1"/>
  <c r="AL36" i="22"/>
  <c r="J36" i="22" s="1"/>
  <c r="O35" i="22"/>
  <c r="J35" i="22" s="1"/>
  <c r="Q34" i="22"/>
  <c r="P34" i="22"/>
  <c r="O34" i="22"/>
  <c r="AL33" i="22"/>
  <c r="J33" i="22" s="1"/>
  <c r="T32" i="22"/>
  <c r="S32" i="22"/>
  <c r="R32" i="22"/>
  <c r="Q32" i="22"/>
  <c r="P32" i="22"/>
  <c r="O32" i="22"/>
  <c r="AL31" i="22"/>
  <c r="J31" i="22" s="1"/>
  <c r="Y30" i="22"/>
  <c r="X30" i="22"/>
  <c r="W30" i="22"/>
  <c r="V30" i="22"/>
  <c r="U30" i="22"/>
  <c r="T30" i="22"/>
  <c r="S30" i="22"/>
  <c r="R30" i="22"/>
  <c r="Q30" i="22"/>
  <c r="P30" i="22"/>
  <c r="O30" i="22"/>
  <c r="W29" i="22"/>
  <c r="V29" i="22"/>
  <c r="U29" i="22"/>
  <c r="T29" i="22"/>
  <c r="S29" i="22"/>
  <c r="R29" i="22"/>
  <c r="Q29" i="22"/>
  <c r="P29" i="22"/>
  <c r="O29" i="22"/>
  <c r="R28" i="22"/>
  <c r="Q28" i="22"/>
  <c r="P28" i="22"/>
  <c r="O28" i="22"/>
  <c r="AL27" i="22"/>
  <c r="J27" i="22" s="1"/>
  <c r="Q26" i="22"/>
  <c r="P26" i="22"/>
  <c r="O26" i="22"/>
  <c r="J26" i="22" s="1"/>
  <c r="I27" i="22" s="1"/>
  <c r="AL25" i="22"/>
  <c r="J25" i="22" s="1"/>
  <c r="M24" i="22"/>
  <c r="J24" i="22" s="1"/>
  <c r="AJ23" i="22"/>
  <c r="J23" i="22" s="1"/>
  <c r="M73" i="16"/>
  <c r="AL72" i="16"/>
  <c r="AL71" i="16"/>
  <c r="M70" i="16"/>
  <c r="AL69" i="16"/>
  <c r="O68" i="16"/>
  <c r="Q67" i="16"/>
  <c r="P67" i="16"/>
  <c r="O67" i="16"/>
  <c r="AL66" i="16"/>
  <c r="T65" i="16"/>
  <c r="S65" i="16"/>
  <c r="R65" i="16"/>
  <c r="Q65" i="16"/>
  <c r="P65" i="16"/>
  <c r="O65" i="16"/>
  <c r="AL64" i="16"/>
  <c r="Y63" i="16"/>
  <c r="X63" i="16"/>
  <c r="W63" i="16"/>
  <c r="V63" i="16"/>
  <c r="U63" i="16"/>
  <c r="T63" i="16"/>
  <c r="S63" i="16"/>
  <c r="R63" i="16"/>
  <c r="Q63" i="16"/>
  <c r="P63" i="16"/>
  <c r="O63" i="16"/>
  <c r="W62" i="16"/>
  <c r="V62" i="16"/>
  <c r="U62" i="16"/>
  <c r="T62" i="16"/>
  <c r="S62" i="16"/>
  <c r="R62" i="16"/>
  <c r="Q62" i="16"/>
  <c r="P62" i="16"/>
  <c r="O62" i="16"/>
  <c r="R61" i="16"/>
  <c r="Q61" i="16"/>
  <c r="P61" i="16"/>
  <c r="O61" i="16"/>
  <c r="AL60" i="16"/>
  <c r="Q59" i="16"/>
  <c r="P59" i="16"/>
  <c r="O59" i="16"/>
  <c r="AL58" i="16"/>
  <c r="M57" i="16"/>
  <c r="AJ56" i="16"/>
  <c r="J56" i="16" s="1"/>
  <c r="G56" i="16" s="1"/>
  <c r="M55" i="16"/>
  <c r="AL54" i="16"/>
  <c r="AL53" i="16"/>
  <c r="M52" i="16"/>
  <c r="AL51" i="16"/>
  <c r="O50" i="16"/>
  <c r="Q49" i="16"/>
  <c r="P49" i="16"/>
  <c r="O49" i="16"/>
  <c r="AL48" i="16"/>
  <c r="T47" i="16"/>
  <c r="S47" i="16"/>
  <c r="R47" i="16"/>
  <c r="Q47" i="16"/>
  <c r="P47" i="16"/>
  <c r="O47" i="16"/>
  <c r="AL46" i="16"/>
  <c r="Y45" i="16"/>
  <c r="X45" i="16"/>
  <c r="W45" i="16"/>
  <c r="V45" i="16"/>
  <c r="U45" i="16"/>
  <c r="T45" i="16"/>
  <c r="S45" i="16"/>
  <c r="R45" i="16"/>
  <c r="Q45" i="16"/>
  <c r="P45" i="16"/>
  <c r="O45" i="16"/>
  <c r="W44" i="16"/>
  <c r="V44" i="16"/>
  <c r="U44" i="16"/>
  <c r="T44" i="16"/>
  <c r="S44" i="16"/>
  <c r="R44" i="16"/>
  <c r="Q44" i="16"/>
  <c r="P44" i="16"/>
  <c r="O44" i="16"/>
  <c r="R43" i="16"/>
  <c r="Q43" i="16"/>
  <c r="P43" i="16"/>
  <c r="O43" i="16"/>
  <c r="AL42" i="16"/>
  <c r="Q41" i="16"/>
  <c r="P41" i="16"/>
  <c r="O41" i="16"/>
  <c r="AL40" i="16"/>
  <c r="M39" i="16"/>
  <c r="AJ38" i="16"/>
  <c r="J38" i="16" s="1"/>
  <c r="G38" i="16" s="1"/>
  <c r="M37" i="16"/>
  <c r="AL36" i="16"/>
  <c r="AL35" i="16"/>
  <c r="M34" i="16"/>
  <c r="AL33" i="16"/>
  <c r="O32" i="16"/>
  <c r="Q31" i="16"/>
  <c r="P31" i="16"/>
  <c r="O31" i="16"/>
  <c r="AL30" i="16"/>
  <c r="T29" i="16"/>
  <c r="S29" i="16"/>
  <c r="R29" i="16"/>
  <c r="Q29" i="16"/>
  <c r="P29" i="16"/>
  <c r="O29" i="16"/>
  <c r="AL28" i="16"/>
  <c r="Y27" i="16"/>
  <c r="X27" i="16"/>
  <c r="W27" i="16"/>
  <c r="V27" i="16"/>
  <c r="U27" i="16"/>
  <c r="T27" i="16"/>
  <c r="S27" i="16"/>
  <c r="R27" i="16"/>
  <c r="Q27" i="16"/>
  <c r="P27" i="16"/>
  <c r="O27" i="16"/>
  <c r="W26" i="16"/>
  <c r="V26" i="16"/>
  <c r="U26" i="16"/>
  <c r="T26" i="16"/>
  <c r="S26" i="16"/>
  <c r="R26" i="16"/>
  <c r="Q26" i="16"/>
  <c r="P26" i="16"/>
  <c r="O26" i="16"/>
  <c r="R25" i="16"/>
  <c r="Q25" i="16"/>
  <c r="P25" i="16"/>
  <c r="O25" i="16"/>
  <c r="AL24" i="16"/>
  <c r="Q23" i="16"/>
  <c r="P23" i="16"/>
  <c r="O23" i="16"/>
  <c r="AL22" i="16"/>
  <c r="M21" i="16"/>
  <c r="AJ20" i="16"/>
  <c r="J20" i="16" s="1"/>
  <c r="G20" i="16" s="1"/>
  <c r="AM19" i="16"/>
  <c r="AL19" i="16"/>
  <c r="AL18" i="16"/>
  <c r="J18" i="16" s="1"/>
  <c r="G18" i="16" s="1"/>
  <c r="AL17" i="16"/>
  <c r="J17" i="16" s="1"/>
  <c r="G17" i="16" s="1"/>
  <c r="AL16" i="16"/>
  <c r="J16" i="16" s="1"/>
  <c r="G16" i="16" s="1"/>
  <c r="J1377" i="22" l="1"/>
  <c r="I1378" i="22" s="1"/>
  <c r="J102" i="22"/>
  <c r="J298" i="22"/>
  <c r="I299" i="22" s="1"/>
  <c r="J368" i="22"/>
  <c r="J510" i="22"/>
  <c r="J724" i="22"/>
  <c r="I725" i="22" s="1"/>
  <c r="J794" i="22"/>
  <c r="J815" i="22"/>
  <c r="I816" i="22" s="1"/>
  <c r="J826" i="22"/>
  <c r="I827" i="22" s="1"/>
  <c r="J936" i="22"/>
  <c r="J1038" i="22"/>
  <c r="J1056" i="22"/>
  <c r="J1150" i="22"/>
  <c r="I1151" i="22" s="1"/>
  <c r="J1220" i="22"/>
  <c r="J1241" i="22"/>
  <c r="I1242" i="22" s="1"/>
  <c r="J1252" i="22"/>
  <c r="I1253" i="22" s="1"/>
  <c r="J1322" i="22"/>
  <c r="J1362" i="22"/>
  <c r="J1464" i="22"/>
  <c r="J951" i="22"/>
  <c r="I952" i="22" s="1"/>
  <c r="J34" i="22"/>
  <c r="J97" i="22"/>
  <c r="J164" i="22"/>
  <c r="J185" i="22"/>
  <c r="I186" i="22" s="1"/>
  <c r="J233" i="22"/>
  <c r="J300" i="22"/>
  <c r="J306" i="22"/>
  <c r="J321" i="22"/>
  <c r="I322" i="22" s="1"/>
  <c r="J366" i="22"/>
  <c r="I367" i="22" s="1"/>
  <c r="J369" i="22"/>
  <c r="J387" i="22"/>
  <c r="I388" i="22" s="1"/>
  <c r="J436" i="22"/>
  <c r="J442" i="22"/>
  <c r="J457" i="22"/>
  <c r="I458" i="22" s="1"/>
  <c r="J502" i="22"/>
  <c r="I503" i="22" s="1"/>
  <c r="J505" i="22"/>
  <c r="J523" i="22"/>
  <c r="I524" i="22" s="1"/>
  <c r="J541" i="22"/>
  <c r="I542" i="22" s="1"/>
  <c r="J590" i="22"/>
  <c r="J596" i="22"/>
  <c r="J611" i="22"/>
  <c r="I612" i="22" s="1"/>
  <c r="J656" i="22"/>
  <c r="I657" i="22" s="1"/>
  <c r="J659" i="22"/>
  <c r="J677" i="22"/>
  <c r="I678" i="22" s="1"/>
  <c r="J726" i="22"/>
  <c r="J732" i="22"/>
  <c r="J28" i="22"/>
  <c r="J49" i="22"/>
  <c r="I50" i="22" s="1"/>
  <c r="J94" i="22"/>
  <c r="I95" i="22" s="1"/>
  <c r="J115" i="22"/>
  <c r="I116" i="22" s="1"/>
  <c r="J170" i="22"/>
  <c r="J230" i="22"/>
  <c r="I231" i="22" s="1"/>
  <c r="J251" i="22"/>
  <c r="I252" i="22" s="1"/>
  <c r="J153" i="22"/>
  <c r="J289" i="22"/>
  <c r="J425" i="22"/>
  <c r="J506" i="22"/>
  <c r="I507" i="22" s="1"/>
  <c r="J911" i="22"/>
  <c r="I912" i="22" s="1"/>
  <c r="J987" i="22"/>
  <c r="J1065" i="22"/>
  <c r="I1066" i="22" s="1"/>
  <c r="J1141" i="22"/>
  <c r="J1201" i="22"/>
  <c r="I1202" i="22" s="1"/>
  <c r="J1277" i="22"/>
  <c r="J1337" i="22"/>
  <c r="I1338" i="22" s="1"/>
  <c r="J1413" i="22"/>
  <c r="J1473" i="22"/>
  <c r="I1474" i="22" s="1"/>
  <c r="J1549" i="22"/>
  <c r="J113" i="22"/>
  <c r="J249" i="22"/>
  <c r="J385" i="22"/>
  <c r="J762" i="22"/>
  <c r="I763" i="22" s="1"/>
  <c r="J863" i="22"/>
  <c r="J881" i="22"/>
  <c r="I882" i="22" s="1"/>
  <c r="J999" i="22"/>
  <c r="J1017" i="22"/>
  <c r="I1018" i="22" s="1"/>
  <c r="J1153" i="22"/>
  <c r="J1171" i="22"/>
  <c r="I1172" i="22" s="1"/>
  <c r="J1289" i="22"/>
  <c r="J1307" i="22"/>
  <c r="I1308" i="22" s="1"/>
  <c r="J1425" i="22"/>
  <c r="J1443" i="22"/>
  <c r="I1444" i="22" s="1"/>
  <c r="J145" i="22"/>
  <c r="I146" i="22" s="1"/>
  <c r="J281" i="22"/>
  <c r="I282" i="22" s="1"/>
  <c r="J417" i="22"/>
  <c r="I418" i="22" s="1"/>
  <c r="J781" i="22"/>
  <c r="I782" i="22" s="1"/>
  <c r="J1071" i="22"/>
  <c r="I1072" i="22" s="1"/>
  <c r="J1207" i="22"/>
  <c r="I1208" i="22" s="1"/>
  <c r="J1343" i="22"/>
  <c r="I1344" i="22" s="1"/>
  <c r="J1479" i="22"/>
  <c r="I1480" i="22" s="1"/>
  <c r="J749" i="22"/>
  <c r="J809" i="22"/>
  <c r="I810" i="22" s="1"/>
  <c r="J879" i="22"/>
  <c r="J885" i="22"/>
  <c r="J945" i="22"/>
  <c r="I946" i="22" s="1"/>
  <c r="J1015" i="22"/>
  <c r="J1099" i="22"/>
  <c r="I1100" i="22" s="1"/>
  <c r="J1169" i="22"/>
  <c r="J19" i="16"/>
  <c r="G19" i="16" s="1"/>
  <c r="J81" i="22"/>
  <c r="I82" i="22" s="1"/>
  <c r="J217" i="22"/>
  <c r="I218" i="22" s="1"/>
  <c r="J353" i="22"/>
  <c r="I354" i="22" s="1"/>
  <c r="J32" i="22"/>
  <c r="I33" i="22" s="1"/>
  <c r="J77" i="22"/>
  <c r="I78" i="22" s="1"/>
  <c r="J80" i="22"/>
  <c r="J98" i="22"/>
  <c r="I99" i="22" s="1"/>
  <c r="J147" i="22"/>
  <c r="J168" i="22"/>
  <c r="I169" i="22" s="1"/>
  <c r="J213" i="22"/>
  <c r="I214" i="22" s="1"/>
  <c r="J216" i="22"/>
  <c r="J234" i="22"/>
  <c r="I235" i="22" s="1"/>
  <c r="J283" i="22"/>
  <c r="J304" i="22"/>
  <c r="I305" i="22" s="1"/>
  <c r="J349" i="22"/>
  <c r="I350" i="22" s="1"/>
  <c r="J352" i="22"/>
  <c r="J370" i="22"/>
  <c r="I371" i="22" s="1"/>
  <c r="J419" i="22"/>
  <c r="J440" i="22"/>
  <c r="I441" i="22" s="1"/>
  <c r="J485" i="22"/>
  <c r="I486" i="22" s="1"/>
  <c r="J488" i="22"/>
  <c r="J573" i="22"/>
  <c r="J579" i="22"/>
  <c r="J594" i="22"/>
  <c r="I595" i="22" s="1"/>
  <c r="J639" i="22"/>
  <c r="I640" i="22" s="1"/>
  <c r="J642" i="22"/>
  <c r="J660" i="22"/>
  <c r="I661" i="22" s="1"/>
  <c r="J709" i="22"/>
  <c r="J715" i="22"/>
  <c r="J730" i="22"/>
  <c r="I731" i="22" s="1"/>
  <c r="J775" i="22"/>
  <c r="I776" i="22" s="1"/>
  <c r="J778" i="22"/>
  <c r="J60" i="22"/>
  <c r="I61" i="22" s="1"/>
  <c r="J63" i="22"/>
  <c r="J130" i="22"/>
  <c r="J136" i="22"/>
  <c r="J151" i="22"/>
  <c r="I152" i="22" s="1"/>
  <c r="J196" i="22"/>
  <c r="I197" i="22" s="1"/>
  <c r="J199" i="22"/>
  <c r="J266" i="22"/>
  <c r="J272" i="22"/>
  <c r="J287" i="22"/>
  <c r="I288" i="22" s="1"/>
  <c r="J332" i="22"/>
  <c r="I333" i="22" s="1"/>
  <c r="J335" i="22"/>
  <c r="J402" i="22"/>
  <c r="J408" i="22"/>
  <c r="J423" i="22"/>
  <c r="I424" i="22" s="1"/>
  <c r="J468" i="22"/>
  <c r="I469" i="22" s="1"/>
  <c r="J471" i="22"/>
  <c r="J489" i="22"/>
  <c r="I490" i="22" s="1"/>
  <c r="J556" i="22"/>
  <c r="J562" i="22"/>
  <c r="J577" i="22"/>
  <c r="I578" i="22" s="1"/>
  <c r="J622" i="22"/>
  <c r="I623" i="22" s="1"/>
  <c r="J625" i="22"/>
  <c r="J643" i="22"/>
  <c r="I644" i="22" s="1"/>
  <c r="J692" i="22"/>
  <c r="J713" i="22"/>
  <c r="I714" i="22" s="1"/>
  <c r="J758" i="22"/>
  <c r="I759" i="22" s="1"/>
  <c r="J761" i="22"/>
  <c r="J779" i="22"/>
  <c r="I780" i="22" s="1"/>
  <c r="J43" i="22"/>
  <c r="I44" i="22" s="1"/>
  <c r="J46" i="22"/>
  <c r="J64" i="22"/>
  <c r="I65" i="22" s="1"/>
  <c r="J119" i="22"/>
  <c r="J134" i="22"/>
  <c r="I135" i="22" s="1"/>
  <c r="J179" i="22"/>
  <c r="I180" i="22" s="1"/>
  <c r="J182" i="22"/>
  <c r="J200" i="22"/>
  <c r="I201" i="22" s="1"/>
  <c r="J255" i="22"/>
  <c r="J270" i="22"/>
  <c r="I271" i="22" s="1"/>
  <c r="J315" i="22"/>
  <c r="I316" i="22" s="1"/>
  <c r="J318" i="22"/>
  <c r="J336" i="22"/>
  <c r="I337" i="22" s="1"/>
  <c r="J391" i="22"/>
  <c r="J406" i="22"/>
  <c r="I407" i="22" s="1"/>
  <c r="J451" i="22"/>
  <c r="I452" i="22" s="1"/>
  <c r="J454" i="22"/>
  <c r="J472" i="22"/>
  <c r="I473" i="22" s="1"/>
  <c r="J521" i="22"/>
  <c r="J527" i="22"/>
  <c r="J539" i="22"/>
  <c r="J545" i="22"/>
  <c r="J560" i="22"/>
  <c r="I561" i="22" s="1"/>
  <c r="J605" i="22"/>
  <c r="I606" i="22" s="1"/>
  <c r="J608" i="22"/>
  <c r="J626" i="22"/>
  <c r="I627" i="22" s="1"/>
  <c r="J675" i="22"/>
  <c r="J681" i="22"/>
  <c r="J696" i="22"/>
  <c r="I697" i="22" s="1"/>
  <c r="J741" i="22"/>
  <c r="I742" i="22" s="1"/>
  <c r="J744" i="22"/>
  <c r="J811" i="22"/>
  <c r="J29" i="22"/>
  <c r="J47" i="22"/>
  <c r="I48" i="22" s="1"/>
  <c r="J117" i="22"/>
  <c r="I118" i="22" s="1"/>
  <c r="J165" i="22"/>
  <c r="J183" i="22"/>
  <c r="I184" i="22" s="1"/>
  <c r="J253" i="22"/>
  <c r="I254" i="22" s="1"/>
  <c r="J301" i="22"/>
  <c r="J319" i="22"/>
  <c r="I320" i="22" s="1"/>
  <c r="J389" i="22"/>
  <c r="I390" i="22" s="1"/>
  <c r="J437" i="22"/>
  <c r="J455" i="22"/>
  <c r="I456" i="22" s="1"/>
  <c r="J525" i="22"/>
  <c r="I526" i="22" s="1"/>
  <c r="J543" i="22"/>
  <c r="I544" i="22" s="1"/>
  <c r="J591" i="22"/>
  <c r="J609" i="22"/>
  <c r="I610" i="22" s="1"/>
  <c r="J679" i="22"/>
  <c r="I680" i="22" s="1"/>
  <c r="J727" i="22"/>
  <c r="J745" i="22"/>
  <c r="I746" i="22" s="1"/>
  <c r="J30" i="22"/>
  <c r="I31" i="22" s="1"/>
  <c r="J79" i="22"/>
  <c r="J85" i="22"/>
  <c r="J100" i="22"/>
  <c r="I101" i="22" s="1"/>
  <c r="J148" i="22"/>
  <c r="J166" i="22"/>
  <c r="I167" i="22" s="1"/>
  <c r="J215" i="22"/>
  <c r="J221" i="22"/>
  <c r="J236" i="22"/>
  <c r="I237" i="22" s="1"/>
  <c r="J284" i="22"/>
  <c r="J302" i="22"/>
  <c r="I303" i="22" s="1"/>
  <c r="J351" i="22"/>
  <c r="J357" i="22"/>
  <c r="J372" i="22"/>
  <c r="I373" i="22" s="1"/>
  <c r="J420" i="22"/>
  <c r="J438" i="22"/>
  <c r="I439" i="22" s="1"/>
  <c r="J487" i="22"/>
  <c r="J493" i="22"/>
  <c r="J508" i="22"/>
  <c r="I509" i="22" s="1"/>
  <c r="J571" i="22"/>
  <c r="I572" i="22" s="1"/>
  <c r="J574" i="22"/>
  <c r="J592" i="22"/>
  <c r="I593" i="22" s="1"/>
  <c r="J641" i="22"/>
  <c r="J647" i="22"/>
  <c r="J662" i="22"/>
  <c r="I663" i="22" s="1"/>
  <c r="J707" i="22"/>
  <c r="I708" i="22" s="1"/>
  <c r="J710" i="22"/>
  <c r="J728" i="22"/>
  <c r="I729" i="22" s="1"/>
  <c r="J62" i="22"/>
  <c r="J68" i="22"/>
  <c r="J83" i="22"/>
  <c r="I84" i="22" s="1"/>
  <c r="J128" i="22"/>
  <c r="I129" i="22" s="1"/>
  <c r="J131" i="22"/>
  <c r="J149" i="22"/>
  <c r="I150" i="22" s="1"/>
  <c r="J198" i="22"/>
  <c r="J204" i="22"/>
  <c r="J219" i="22"/>
  <c r="I220" i="22" s="1"/>
  <c r="J264" i="22"/>
  <c r="I265" i="22" s="1"/>
  <c r="J267" i="22"/>
  <c r="J285" i="22"/>
  <c r="I286" i="22" s="1"/>
  <c r="J334" i="22"/>
  <c r="J340" i="22"/>
  <c r="J355" i="22"/>
  <c r="I356" i="22" s="1"/>
  <c r="J400" i="22"/>
  <c r="I401" i="22" s="1"/>
  <c r="J403" i="22"/>
  <c r="J421" i="22"/>
  <c r="I422" i="22" s="1"/>
  <c r="J470" i="22"/>
  <c r="J476" i="22"/>
  <c r="J491" i="22"/>
  <c r="I492" i="22" s="1"/>
  <c r="J554" i="22"/>
  <c r="I555" i="22" s="1"/>
  <c r="J557" i="22"/>
  <c r="J575" i="22"/>
  <c r="I576" i="22" s="1"/>
  <c r="J624" i="22"/>
  <c r="J630" i="22"/>
  <c r="J645" i="22"/>
  <c r="I646" i="22" s="1"/>
  <c r="J690" i="22"/>
  <c r="I691" i="22" s="1"/>
  <c r="J693" i="22"/>
  <c r="J711" i="22"/>
  <c r="I712" i="22" s="1"/>
  <c r="J829" i="22"/>
  <c r="J45" i="22"/>
  <c r="J51" i="22"/>
  <c r="J66" i="22"/>
  <c r="I67" i="22" s="1"/>
  <c r="J111" i="22"/>
  <c r="I112" i="22" s="1"/>
  <c r="J114" i="22"/>
  <c r="J132" i="22"/>
  <c r="I133" i="22" s="1"/>
  <c r="J181" i="22"/>
  <c r="J187" i="22"/>
  <c r="J202" i="22"/>
  <c r="I203" i="22" s="1"/>
  <c r="J247" i="22"/>
  <c r="I248" i="22" s="1"/>
  <c r="J250" i="22"/>
  <c r="J268" i="22"/>
  <c r="I269" i="22" s="1"/>
  <c r="J317" i="22"/>
  <c r="J323" i="22"/>
  <c r="J338" i="22"/>
  <c r="I339" i="22" s="1"/>
  <c r="J383" i="22"/>
  <c r="I384" i="22" s="1"/>
  <c r="J386" i="22"/>
  <c r="J404" i="22"/>
  <c r="I405" i="22" s="1"/>
  <c r="J453" i="22"/>
  <c r="J459" i="22"/>
  <c r="J474" i="22"/>
  <c r="I475" i="22" s="1"/>
  <c r="J519" i="22"/>
  <c r="I520" i="22" s="1"/>
  <c r="J522" i="22"/>
  <c r="J537" i="22"/>
  <c r="I538" i="22" s="1"/>
  <c r="J540" i="22"/>
  <c r="J558" i="22"/>
  <c r="I559" i="22" s="1"/>
  <c r="J607" i="22"/>
  <c r="J613" i="22"/>
  <c r="J628" i="22"/>
  <c r="I629" i="22" s="1"/>
  <c r="J673" i="22"/>
  <c r="I674" i="22" s="1"/>
  <c r="J676" i="22"/>
  <c r="J694" i="22"/>
  <c r="I695" i="22" s="1"/>
  <c r="J743" i="22"/>
  <c r="J764" i="22"/>
  <c r="I765" i="22" s="1"/>
  <c r="J812" i="22"/>
  <c r="J830" i="22"/>
  <c r="I831" i="22" s="1"/>
  <c r="J777" i="22"/>
  <c r="J783" i="22"/>
  <c r="J798" i="22"/>
  <c r="I799" i="22" s="1"/>
  <c r="J843" i="22"/>
  <c r="I844" i="22" s="1"/>
  <c r="J846" i="22"/>
  <c r="J864" i="22"/>
  <c r="I865" i="22" s="1"/>
  <c r="J913" i="22"/>
  <c r="J919" i="22"/>
  <c r="J934" i="22"/>
  <c r="I935" i="22" s="1"/>
  <c r="J979" i="22"/>
  <c r="I980" i="22" s="1"/>
  <c r="J982" i="22"/>
  <c r="J1000" i="22"/>
  <c r="I1001" i="22" s="1"/>
  <c r="J1067" i="22"/>
  <c r="J1073" i="22"/>
  <c r="J1088" i="22"/>
  <c r="I1089" i="22" s="1"/>
  <c r="J1133" i="22"/>
  <c r="I1134" i="22" s="1"/>
  <c r="J1136" i="22"/>
  <c r="J1154" i="22"/>
  <c r="I1155" i="22" s="1"/>
  <c r="J1203" i="22"/>
  <c r="J1209" i="22"/>
  <c r="J1224" i="22"/>
  <c r="I1225" i="22" s="1"/>
  <c r="J1269" i="22"/>
  <c r="I1270" i="22" s="1"/>
  <c r="J1272" i="22"/>
  <c r="J1290" i="22"/>
  <c r="I1291" i="22" s="1"/>
  <c r="J1339" i="22"/>
  <c r="J1345" i="22"/>
  <c r="J1360" i="22"/>
  <c r="I1361" i="22" s="1"/>
  <c r="J1405" i="22"/>
  <c r="I1406" i="22" s="1"/>
  <c r="J1408" i="22"/>
  <c r="J1426" i="22"/>
  <c r="I1427" i="22" s="1"/>
  <c r="J1475" i="22"/>
  <c r="J1481" i="22"/>
  <c r="J1496" i="22"/>
  <c r="I1497" i="22" s="1"/>
  <c r="J1541" i="22"/>
  <c r="I1542" i="22" s="1"/>
  <c r="J1544" i="22"/>
  <c r="J847" i="22"/>
  <c r="I848" i="22" s="1"/>
  <c r="J896" i="22"/>
  <c r="J917" i="22"/>
  <c r="I918" i="22" s="1"/>
  <c r="J965" i="22"/>
  <c r="J983" i="22"/>
  <c r="I984" i="22" s="1"/>
  <c r="J1119" i="22"/>
  <c r="J1137" i="22"/>
  <c r="I1138" i="22" s="1"/>
  <c r="J1255" i="22"/>
  <c r="J1273" i="22"/>
  <c r="I1274" i="22" s="1"/>
  <c r="J1391" i="22"/>
  <c r="J1409" i="22"/>
  <c r="I1410" i="22" s="1"/>
  <c r="J1527" i="22"/>
  <c r="J1545" i="22"/>
  <c r="I1546" i="22" s="1"/>
  <c r="J900" i="22"/>
  <c r="I901" i="22" s="1"/>
  <c r="J948" i="22"/>
  <c r="J966" i="22"/>
  <c r="I967" i="22" s="1"/>
  <c r="J1021" i="22"/>
  <c r="J1036" i="22"/>
  <c r="I1037" i="22" s="1"/>
  <c r="J1054" i="22"/>
  <c r="I1055" i="22" s="1"/>
  <c r="J1102" i="22"/>
  <c r="J1120" i="22"/>
  <c r="I1121" i="22" s="1"/>
  <c r="J1175" i="22"/>
  <c r="J1190" i="22"/>
  <c r="I1191" i="22" s="1"/>
  <c r="J1235" i="22"/>
  <c r="I1236" i="22" s="1"/>
  <c r="J1238" i="22"/>
  <c r="J1256" i="22"/>
  <c r="I1257" i="22" s="1"/>
  <c r="J1305" i="22"/>
  <c r="J1311" i="22"/>
  <c r="J1326" i="22"/>
  <c r="I1327" i="22" s="1"/>
  <c r="J1371" i="22"/>
  <c r="I1372" i="22" s="1"/>
  <c r="J1374" i="22"/>
  <c r="J1392" i="22"/>
  <c r="I1393" i="22" s="1"/>
  <c r="J1441" i="22"/>
  <c r="J1447" i="22"/>
  <c r="J1462" i="22"/>
  <c r="I1463" i="22" s="1"/>
  <c r="J1507" i="22"/>
  <c r="I1508" i="22" s="1"/>
  <c r="J1510" i="22"/>
  <c r="J1528" i="22"/>
  <c r="I1529" i="22" s="1"/>
  <c r="J747" i="22"/>
  <c r="I748" i="22" s="1"/>
  <c r="J792" i="22"/>
  <c r="I793" i="22" s="1"/>
  <c r="J795" i="22"/>
  <c r="J813" i="22"/>
  <c r="I814" i="22" s="1"/>
  <c r="J862" i="22"/>
  <c r="J868" i="22"/>
  <c r="J883" i="22"/>
  <c r="I884" i="22" s="1"/>
  <c r="J928" i="22"/>
  <c r="I929" i="22" s="1"/>
  <c r="J931" i="22"/>
  <c r="J949" i="22"/>
  <c r="I950" i="22" s="1"/>
  <c r="J998" i="22"/>
  <c r="J1004" i="22"/>
  <c r="J1019" i="22"/>
  <c r="I1020" i="22" s="1"/>
  <c r="J1082" i="22"/>
  <c r="I1083" i="22" s="1"/>
  <c r="J1085" i="22"/>
  <c r="J1103" i="22"/>
  <c r="I1104" i="22" s="1"/>
  <c r="J1152" i="22"/>
  <c r="J1158" i="22"/>
  <c r="J1173" i="22"/>
  <c r="I1174" i="22" s="1"/>
  <c r="J1218" i="22"/>
  <c r="I1219" i="22" s="1"/>
  <c r="J1221" i="22"/>
  <c r="J1239" i="22"/>
  <c r="I1240" i="22" s="1"/>
  <c r="J1288" i="22"/>
  <c r="J1294" i="22"/>
  <c r="J1309" i="22"/>
  <c r="I1310" i="22" s="1"/>
  <c r="J1354" i="22"/>
  <c r="I1355" i="22" s="1"/>
  <c r="J1357" i="22"/>
  <c r="J1375" i="22"/>
  <c r="I1376" i="22" s="1"/>
  <c r="J1424" i="22"/>
  <c r="J1430" i="22"/>
  <c r="J1445" i="22"/>
  <c r="I1446" i="22" s="1"/>
  <c r="J1490" i="22"/>
  <c r="I1491" i="22" s="1"/>
  <c r="J1493" i="22"/>
  <c r="J1511" i="22"/>
  <c r="I1512" i="22" s="1"/>
  <c r="J796" i="22"/>
  <c r="I797" i="22" s="1"/>
  <c r="J845" i="22"/>
  <c r="J851" i="22"/>
  <c r="J866" i="22"/>
  <c r="I867" i="22" s="1"/>
  <c r="J914" i="22"/>
  <c r="J932" i="22"/>
  <c r="I933" i="22" s="1"/>
  <c r="J981" i="22"/>
  <c r="J1002" i="22"/>
  <c r="I1003" i="22" s="1"/>
  <c r="J1068" i="22"/>
  <c r="J1086" i="22"/>
  <c r="I1087" i="22" s="1"/>
  <c r="J1135" i="22"/>
  <c r="J1156" i="22"/>
  <c r="I1157" i="22" s="1"/>
  <c r="J1204" i="22"/>
  <c r="J1222" i="22"/>
  <c r="I1223" i="22" s="1"/>
  <c r="J1271" i="22"/>
  <c r="J1292" i="22"/>
  <c r="I1293" i="22" s="1"/>
  <c r="J1340" i="22"/>
  <c r="J1358" i="22"/>
  <c r="I1359" i="22" s="1"/>
  <c r="J1407" i="22"/>
  <c r="J1428" i="22"/>
  <c r="I1429" i="22" s="1"/>
  <c r="J1476" i="22"/>
  <c r="J1494" i="22"/>
  <c r="I1495" i="22" s="1"/>
  <c r="J1543" i="22"/>
  <c r="J828" i="22"/>
  <c r="J834" i="22"/>
  <c r="J849" i="22"/>
  <c r="I850" i="22" s="1"/>
  <c r="J894" i="22"/>
  <c r="I895" i="22" s="1"/>
  <c r="J897" i="22"/>
  <c r="J915" i="22"/>
  <c r="I916" i="22" s="1"/>
  <c r="J964" i="22"/>
  <c r="J970" i="22"/>
  <c r="J985" i="22"/>
  <c r="I986" i="22" s="1"/>
  <c r="J1030" i="22"/>
  <c r="I1031" i="22" s="1"/>
  <c r="J1033" i="22"/>
  <c r="J1048" i="22"/>
  <c r="I1049" i="22" s="1"/>
  <c r="J1051" i="22"/>
  <c r="J1069" i="22"/>
  <c r="I1070" i="22" s="1"/>
  <c r="J1118" i="22"/>
  <c r="J1124" i="22"/>
  <c r="J1139" i="22"/>
  <c r="I1140" i="22" s="1"/>
  <c r="J1184" i="22"/>
  <c r="I1185" i="22" s="1"/>
  <c r="J1187" i="22"/>
  <c r="J1205" i="22"/>
  <c r="I1206" i="22" s="1"/>
  <c r="J1254" i="22"/>
  <c r="J1260" i="22"/>
  <c r="J1275" i="22"/>
  <c r="I1276" i="22" s="1"/>
  <c r="J1320" i="22"/>
  <c r="I1321" i="22" s="1"/>
  <c r="J1323" i="22"/>
  <c r="J1341" i="22"/>
  <c r="I1342" i="22" s="1"/>
  <c r="J1390" i="22"/>
  <c r="J1396" i="22"/>
  <c r="J1411" i="22"/>
  <c r="I1412" i="22" s="1"/>
  <c r="J1456" i="22"/>
  <c r="I1457" i="22" s="1"/>
  <c r="J1459" i="22"/>
  <c r="J1477" i="22"/>
  <c r="I1478" i="22" s="1"/>
  <c r="J1526" i="22"/>
  <c r="J1532" i="22"/>
  <c r="J1547" i="22"/>
  <c r="I1548" i="22" s="1"/>
  <c r="J817" i="22"/>
  <c r="J832" i="22"/>
  <c r="I833" i="22" s="1"/>
  <c r="J877" i="22"/>
  <c r="I878" i="22" s="1"/>
  <c r="J880" i="22"/>
  <c r="J898" i="22"/>
  <c r="I899" i="22" s="1"/>
  <c r="J947" i="22"/>
  <c r="J953" i="22"/>
  <c r="J968" i="22"/>
  <c r="I969" i="22" s="1"/>
  <c r="J1013" i="22"/>
  <c r="I1014" i="22" s="1"/>
  <c r="J1016" i="22"/>
  <c r="J1034" i="22"/>
  <c r="I1035" i="22" s="1"/>
  <c r="J1052" i="22"/>
  <c r="I1053" i="22" s="1"/>
  <c r="J1101" i="22"/>
  <c r="J1107" i="22"/>
  <c r="J1122" i="22"/>
  <c r="I1123" i="22" s="1"/>
  <c r="J1167" i="22"/>
  <c r="I1168" i="22" s="1"/>
  <c r="J1170" i="22"/>
  <c r="J1188" i="22"/>
  <c r="I1189" i="22" s="1"/>
  <c r="J1237" i="22"/>
  <c r="J1243" i="22"/>
  <c r="J1258" i="22"/>
  <c r="I1259" i="22" s="1"/>
  <c r="J1303" i="22"/>
  <c r="I1304" i="22" s="1"/>
  <c r="J1306" i="22"/>
  <c r="J1324" i="22"/>
  <c r="I1325" i="22" s="1"/>
  <c r="J1373" i="22"/>
  <c r="J1379" i="22"/>
  <c r="J1394" i="22"/>
  <c r="I1395" i="22" s="1"/>
  <c r="J1439" i="22"/>
  <c r="I1440" i="22" s="1"/>
  <c r="J1442" i="22"/>
  <c r="J1460" i="22"/>
  <c r="I1461" i="22" s="1"/>
  <c r="J1509" i="22"/>
  <c r="J1515" i="22"/>
  <c r="J1530" i="22"/>
  <c r="I1531" i="22" s="1"/>
  <c r="G1555" i="22" l="1"/>
  <c r="G1554" i="22"/>
  <c r="G1553" i="22"/>
  <c r="G1552" i="22"/>
  <c r="G1551" i="22"/>
  <c r="G1550" i="22"/>
  <c r="G1549" i="22"/>
  <c r="G1548" i="22"/>
  <c r="G1547" i="22"/>
  <c r="G1546" i="22"/>
  <c r="G1545" i="22"/>
  <c r="G1544" i="22"/>
  <c r="G1543" i="22"/>
  <c r="G1542" i="22"/>
  <c r="G1541" i="22"/>
  <c r="G1540" i="22"/>
  <c r="G1539" i="22"/>
  <c r="G1538" i="22"/>
  <c r="G1537" i="22"/>
  <c r="G1536" i="22"/>
  <c r="G1535" i="22"/>
  <c r="G1534" i="22"/>
  <c r="G1533" i="22"/>
  <c r="G1532" i="22"/>
  <c r="G1531" i="22"/>
  <c r="G1530" i="22"/>
  <c r="G1529" i="22"/>
  <c r="G1528" i="22"/>
  <c r="G1527" i="22"/>
  <c r="G1526" i="22"/>
  <c r="G1525" i="22"/>
  <c r="G1524" i="22"/>
  <c r="G1523" i="22"/>
  <c r="G1522" i="22"/>
  <c r="G1521" i="22"/>
  <c r="G1520" i="22"/>
  <c r="G1519" i="22"/>
  <c r="G1518" i="22"/>
  <c r="G1517" i="22"/>
  <c r="G1516" i="22"/>
  <c r="G1515" i="22"/>
  <c r="G1514" i="22"/>
  <c r="G1513" i="22"/>
  <c r="G1512" i="22"/>
  <c r="G1511" i="22"/>
  <c r="G1510" i="22"/>
  <c r="G1509" i="22"/>
  <c r="G1508" i="22"/>
  <c r="G1507" i="22"/>
  <c r="G1506" i="22"/>
  <c r="G1505" i="22"/>
  <c r="G1504" i="22"/>
  <c r="G1503" i="22"/>
  <c r="G1502" i="22"/>
  <c r="G1501" i="22"/>
  <c r="G1500" i="22"/>
  <c r="G1499" i="22"/>
  <c r="G1498" i="22"/>
  <c r="G1497" i="22"/>
  <c r="G1496" i="22"/>
  <c r="G1495" i="22"/>
  <c r="G1494" i="22"/>
  <c r="G1493" i="22"/>
  <c r="G1492" i="22"/>
  <c r="G1491" i="22"/>
  <c r="G1490" i="22"/>
  <c r="G1489" i="22"/>
  <c r="G1488" i="22"/>
  <c r="G1487" i="22"/>
  <c r="G1486" i="22"/>
  <c r="G1485" i="22"/>
  <c r="G1484" i="22"/>
  <c r="G1483" i="22"/>
  <c r="G1482" i="22"/>
  <c r="G1481" i="22"/>
  <c r="G1480" i="22"/>
  <c r="G1479" i="22"/>
  <c r="G1478" i="22"/>
  <c r="G1477" i="22"/>
  <c r="G1476" i="22"/>
  <c r="G1475" i="22"/>
  <c r="G1474" i="22"/>
  <c r="G1473" i="22"/>
  <c r="G1472" i="22"/>
  <c r="G1471" i="22"/>
  <c r="G1470" i="22"/>
  <c r="G1469" i="22"/>
  <c r="G1468" i="22"/>
  <c r="G1467" i="22"/>
  <c r="G1466" i="22"/>
  <c r="G1465" i="22"/>
  <c r="G1464" i="22"/>
  <c r="G1463" i="22"/>
  <c r="G1462" i="22"/>
  <c r="G1461" i="22"/>
  <c r="G1460" i="22"/>
  <c r="G1459" i="22"/>
  <c r="G1458" i="22"/>
  <c r="G1457" i="22"/>
  <c r="G1456" i="22"/>
  <c r="G1455" i="22"/>
  <c r="G1454" i="22"/>
  <c r="G1453" i="22"/>
  <c r="G1452" i="22"/>
  <c r="G1451" i="22"/>
  <c r="G1450" i="22"/>
  <c r="G1449" i="22"/>
  <c r="G1448" i="22"/>
  <c r="G1447" i="22"/>
  <c r="G1446" i="22"/>
  <c r="G1445" i="22"/>
  <c r="G1444" i="22"/>
  <c r="G1443" i="22"/>
  <c r="G1442" i="22"/>
  <c r="G1441" i="22"/>
  <c r="G1440" i="22"/>
  <c r="G1439" i="22"/>
  <c r="G1438" i="22"/>
  <c r="G1437" i="22"/>
  <c r="G1436" i="22"/>
  <c r="G1435" i="22"/>
  <c r="G1434" i="22"/>
  <c r="G1433" i="22"/>
  <c r="G1432" i="22"/>
  <c r="G1431" i="22"/>
  <c r="G1430" i="22"/>
  <c r="G1429" i="22"/>
  <c r="G1428" i="22"/>
  <c r="G1427" i="22"/>
  <c r="G1426" i="22"/>
  <c r="G1425" i="22"/>
  <c r="G1424" i="22"/>
  <c r="G1423" i="22"/>
  <c r="G1422" i="22"/>
  <c r="G1421" i="22"/>
  <c r="G1420" i="22"/>
  <c r="G1419" i="22"/>
  <c r="G1418" i="22"/>
  <c r="G1417" i="22"/>
  <c r="G1416" i="22"/>
  <c r="G1415" i="22"/>
  <c r="G1414" i="22"/>
  <c r="G1413" i="22"/>
  <c r="G1412" i="22"/>
  <c r="G1411" i="22"/>
  <c r="G1410" i="22"/>
  <c r="G1409" i="22"/>
  <c r="G1408" i="22"/>
  <c r="G1407" i="22"/>
  <c r="G1406" i="22"/>
  <c r="G1405" i="22"/>
  <c r="G1404" i="22"/>
  <c r="G1403" i="22"/>
  <c r="G1402" i="22"/>
  <c r="G1401" i="22"/>
  <c r="G1400" i="22"/>
  <c r="G1399" i="22"/>
  <c r="G1398" i="22"/>
  <c r="G1397" i="22"/>
  <c r="G1396" i="22"/>
  <c r="G1395" i="22"/>
  <c r="G1394" i="22"/>
  <c r="G1393" i="22"/>
  <c r="G1392" i="22"/>
  <c r="G1391" i="22"/>
  <c r="G1390" i="22"/>
  <c r="G1389" i="22"/>
  <c r="G1388" i="22"/>
  <c r="G1387" i="22"/>
  <c r="G1386" i="22"/>
  <c r="G1385" i="22"/>
  <c r="G1384" i="22"/>
  <c r="G1383" i="22"/>
  <c r="G1382" i="22"/>
  <c r="G1381" i="22"/>
  <c r="G1380" i="22"/>
  <c r="G1379" i="22"/>
  <c r="G1378" i="22"/>
  <c r="G1377" i="22"/>
  <c r="G1376" i="22"/>
  <c r="G1375" i="22"/>
  <c r="G1374" i="22"/>
  <c r="G1373" i="22"/>
  <c r="G1372" i="22"/>
  <c r="G1371" i="22"/>
  <c r="G1370" i="22"/>
  <c r="G1369" i="22"/>
  <c r="G1368" i="22"/>
  <c r="G1367" i="22"/>
  <c r="G1366" i="22"/>
  <c r="G1365" i="22"/>
  <c r="G1364" i="22"/>
  <c r="G1363" i="22"/>
  <c r="G1362" i="22"/>
  <c r="G1361" i="22"/>
  <c r="G1360" i="22"/>
  <c r="G1359" i="22"/>
  <c r="G1358" i="22"/>
  <c r="G1357" i="22"/>
  <c r="G1356" i="22"/>
  <c r="G1355" i="22"/>
  <c r="G1354" i="22"/>
  <c r="G1353" i="22"/>
  <c r="G1352" i="22"/>
  <c r="G1351" i="22"/>
  <c r="G1350" i="22"/>
  <c r="G1349" i="22"/>
  <c r="G1348" i="22"/>
  <c r="G1347" i="22"/>
  <c r="G1346" i="22"/>
  <c r="G1345" i="22"/>
  <c r="G1344" i="22"/>
  <c r="G1343" i="22"/>
  <c r="G1342" i="22"/>
  <c r="G1341" i="22"/>
  <c r="G1340" i="22"/>
  <c r="G1339" i="22"/>
  <c r="G1338" i="22"/>
  <c r="G1337" i="22"/>
  <c r="G1336" i="22"/>
  <c r="G1335" i="22"/>
  <c r="G1334" i="22"/>
  <c r="G1333" i="22"/>
  <c r="G1332" i="22"/>
  <c r="G1331" i="22"/>
  <c r="G1330" i="22"/>
  <c r="G1329" i="22"/>
  <c r="G1328" i="22"/>
  <c r="G1327" i="22"/>
  <c r="G1326" i="22"/>
  <c r="G1325" i="22"/>
  <c r="G1324" i="22"/>
  <c r="G1323" i="22"/>
  <c r="G1322" i="22"/>
  <c r="G1321" i="22"/>
  <c r="G1320" i="22"/>
  <c r="G1319" i="22"/>
  <c r="G1318" i="22"/>
  <c r="G1317" i="22"/>
  <c r="G1316" i="22"/>
  <c r="G1315" i="22"/>
  <c r="G1314" i="22"/>
  <c r="G1313" i="22"/>
  <c r="G1312" i="22"/>
  <c r="G1311" i="22"/>
  <c r="G1310" i="22"/>
  <c r="G1309" i="22"/>
  <c r="G1308" i="22"/>
  <c r="G1307" i="22"/>
  <c r="G1306" i="22"/>
  <c r="G1305" i="22"/>
  <c r="G1304" i="22"/>
  <c r="G1303" i="22"/>
  <c r="G1302" i="22"/>
  <c r="G1301" i="22"/>
  <c r="G1300" i="22"/>
  <c r="G1299" i="22"/>
  <c r="G1298" i="22"/>
  <c r="G1297" i="22"/>
  <c r="G1296" i="22"/>
  <c r="G1295" i="22"/>
  <c r="G1294" i="22"/>
  <c r="G1293" i="22"/>
  <c r="G1292" i="22"/>
  <c r="G1291" i="22"/>
  <c r="G1290" i="22"/>
  <c r="G1289" i="22"/>
  <c r="G1288" i="22"/>
  <c r="G1287" i="22"/>
  <c r="G1286" i="22"/>
  <c r="G1285" i="22"/>
  <c r="G1284" i="22"/>
  <c r="G1283" i="22"/>
  <c r="G1282" i="22"/>
  <c r="G1281" i="22"/>
  <c r="G1280" i="22"/>
  <c r="G1279" i="22"/>
  <c r="G1278" i="22"/>
  <c r="G1277" i="22"/>
  <c r="G1276" i="22"/>
  <c r="G1275" i="22"/>
  <c r="G1274" i="22"/>
  <c r="G1273" i="22"/>
  <c r="G1272" i="22"/>
  <c r="G1271" i="22"/>
  <c r="G1270" i="22"/>
  <c r="G1269" i="22"/>
  <c r="G1268" i="22"/>
  <c r="G1267" i="22"/>
  <c r="G1266" i="22"/>
  <c r="G1265" i="22"/>
  <c r="G1264" i="22"/>
  <c r="G1263" i="22"/>
  <c r="G1262" i="22"/>
  <c r="G1261" i="22"/>
  <c r="G1260" i="22"/>
  <c r="G1259" i="22"/>
  <c r="G1258" i="22"/>
  <c r="G1257" i="22"/>
  <c r="G1256" i="22"/>
  <c r="G1255" i="22"/>
  <c r="G1254" i="22"/>
  <c r="G1253" i="22"/>
  <c r="G1252" i="22"/>
  <c r="G1251" i="22"/>
  <c r="G1250" i="22"/>
  <c r="G1249" i="22"/>
  <c r="G1248" i="22"/>
  <c r="G1247" i="22"/>
  <c r="G1246" i="22"/>
  <c r="G1245" i="22"/>
  <c r="G1244" i="22"/>
  <c r="G1243" i="22"/>
  <c r="G1242" i="22"/>
  <c r="G1241" i="22"/>
  <c r="G1240" i="22"/>
  <c r="G1239" i="22"/>
  <c r="G1238" i="22"/>
  <c r="G1237" i="22"/>
  <c r="G1236" i="22"/>
  <c r="G1235" i="22"/>
  <c r="G1234" i="22"/>
  <c r="G1233" i="22"/>
  <c r="G1232" i="22"/>
  <c r="G1231" i="22"/>
  <c r="G1230" i="22"/>
  <c r="G1229" i="22"/>
  <c r="G1228" i="22"/>
  <c r="G1227" i="22"/>
  <c r="G1226" i="22"/>
  <c r="G1225" i="22"/>
  <c r="G1224" i="22"/>
  <c r="G1223" i="22"/>
  <c r="G1222" i="22"/>
  <c r="G1221" i="22"/>
  <c r="G1220" i="22"/>
  <c r="G1219" i="22"/>
  <c r="G1218" i="22"/>
  <c r="G1217" i="22"/>
  <c r="G1216" i="22"/>
  <c r="G1215" i="22"/>
  <c r="G1214" i="22"/>
  <c r="G1213" i="22"/>
  <c r="G1212" i="22"/>
  <c r="G1211" i="22"/>
  <c r="G1210" i="22"/>
  <c r="G1209" i="22"/>
  <c r="G1208" i="22"/>
  <c r="G1207" i="22"/>
  <c r="G1206" i="22"/>
  <c r="G1205" i="22"/>
  <c r="G1204" i="22"/>
  <c r="G1203" i="22"/>
  <c r="G1202" i="22"/>
  <c r="G1201" i="22"/>
  <c r="G1200" i="22"/>
  <c r="G1199" i="22"/>
  <c r="G1198" i="22"/>
  <c r="G1197" i="22"/>
  <c r="G1196" i="22"/>
  <c r="G1195" i="22"/>
  <c r="G1194" i="22"/>
  <c r="G1193" i="22"/>
  <c r="G1192" i="22"/>
  <c r="G1191" i="22"/>
  <c r="G1190" i="22"/>
  <c r="G1189" i="22"/>
  <c r="G1188" i="22"/>
  <c r="G1187" i="22"/>
  <c r="G1186" i="22"/>
  <c r="G1185" i="22"/>
  <c r="G1184" i="22"/>
  <c r="G1183" i="22"/>
  <c r="G1182" i="22"/>
  <c r="G1181" i="22"/>
  <c r="G1180" i="22"/>
  <c r="G1179" i="22"/>
  <c r="G1178" i="22"/>
  <c r="G1177" i="22"/>
  <c r="G1176" i="22"/>
  <c r="G1175" i="22"/>
  <c r="G1174" i="22"/>
  <c r="G1173" i="22"/>
  <c r="G1172" i="22"/>
  <c r="G1171" i="22"/>
  <c r="G1170" i="22"/>
  <c r="G1169" i="22"/>
  <c r="G1168" i="22"/>
  <c r="G1167" i="22"/>
  <c r="G1166" i="22"/>
  <c r="G1165" i="22"/>
  <c r="G1164" i="22"/>
  <c r="G1163" i="22"/>
  <c r="G1162" i="22"/>
  <c r="G1161" i="22"/>
  <c r="G1160" i="22"/>
  <c r="G1159" i="22"/>
  <c r="G1158" i="22"/>
  <c r="G1157" i="22"/>
  <c r="G1156" i="22"/>
  <c r="G1155" i="22"/>
  <c r="G1154" i="22"/>
  <c r="G1153" i="22"/>
  <c r="G1152" i="22"/>
  <c r="G1151" i="22"/>
  <c r="G1150" i="22"/>
  <c r="G1149" i="22"/>
  <c r="G1148" i="22"/>
  <c r="G1147" i="22"/>
  <c r="G1146" i="22"/>
  <c r="G1145" i="22"/>
  <c r="G1144" i="22"/>
  <c r="G1143" i="22"/>
  <c r="G1142" i="22"/>
  <c r="G1141" i="22"/>
  <c r="G1140" i="22"/>
  <c r="G1139" i="22"/>
  <c r="G1138" i="22"/>
  <c r="G1137" i="22"/>
  <c r="G1136" i="22"/>
  <c r="G1135" i="22"/>
  <c r="G1134" i="22"/>
  <c r="G1133" i="22"/>
  <c r="G1132" i="22"/>
  <c r="G1131" i="22"/>
  <c r="G1130" i="22"/>
  <c r="G1129" i="22"/>
  <c r="G1128" i="22"/>
  <c r="G1127" i="22"/>
  <c r="G1126" i="22"/>
  <c r="G1125" i="22"/>
  <c r="G1124" i="22"/>
  <c r="G1123" i="22"/>
  <c r="G1122" i="22"/>
  <c r="G1121" i="22"/>
  <c r="G1120" i="22"/>
  <c r="G1119" i="22"/>
  <c r="G1118" i="22"/>
  <c r="G1117" i="22"/>
  <c r="G1116" i="22"/>
  <c r="G1115" i="22"/>
  <c r="G1114" i="22"/>
  <c r="G1113" i="22"/>
  <c r="G1112" i="22"/>
  <c r="G1111" i="22"/>
  <c r="G1110" i="22"/>
  <c r="G1109" i="22"/>
  <c r="G1108" i="22"/>
  <c r="G1107" i="22"/>
  <c r="G1106" i="22"/>
  <c r="G1105" i="22"/>
  <c r="G1104" i="22"/>
  <c r="G1103" i="22"/>
  <c r="G1102" i="22"/>
  <c r="G1101" i="22"/>
  <c r="G1100" i="22"/>
  <c r="G1099" i="22"/>
  <c r="G1098" i="22"/>
  <c r="G1097" i="22"/>
  <c r="G1096" i="22"/>
  <c r="G1095" i="22"/>
  <c r="G1094" i="22"/>
  <c r="G1093" i="22"/>
  <c r="G1092" i="22"/>
  <c r="G1091" i="22"/>
  <c r="G1090" i="22"/>
  <c r="G1089" i="22"/>
  <c r="G1088" i="22"/>
  <c r="G1087" i="22"/>
  <c r="G1086" i="22"/>
  <c r="G1085" i="22"/>
  <c r="G1084" i="22"/>
  <c r="G1083" i="22"/>
  <c r="G1082" i="22"/>
  <c r="G1081" i="22"/>
  <c r="G1080" i="22"/>
  <c r="G1079" i="22"/>
  <c r="G1078" i="22"/>
  <c r="G1077" i="22"/>
  <c r="G1076" i="22"/>
  <c r="G1075" i="22"/>
  <c r="G1074" i="22"/>
  <c r="G1073" i="22"/>
  <c r="G1072" i="22"/>
  <c r="G1071" i="22"/>
  <c r="G1070" i="22"/>
  <c r="G1069" i="22"/>
  <c r="G1068" i="22"/>
  <c r="G1067" i="22"/>
  <c r="G1066" i="22"/>
  <c r="G1065" i="22"/>
  <c r="G1064" i="22"/>
  <c r="G1063" i="22"/>
  <c r="G1062" i="22"/>
  <c r="G1061" i="22"/>
  <c r="G1060" i="22"/>
  <c r="G1059" i="22"/>
  <c r="G1058" i="22"/>
  <c r="G1057" i="22"/>
  <c r="G1056" i="22"/>
  <c r="G1055" i="22"/>
  <c r="G1054" i="22"/>
  <c r="G1053" i="22"/>
  <c r="G1052" i="22"/>
  <c r="G1051" i="22"/>
  <c r="G1050" i="22"/>
  <c r="G1049" i="22"/>
  <c r="G1048" i="22"/>
  <c r="G1047" i="22"/>
  <c r="G1046" i="22"/>
  <c r="G1044" i="22"/>
  <c r="G1043" i="22"/>
  <c r="G1042" i="22"/>
  <c r="G1041" i="22"/>
  <c r="G1040" i="22"/>
  <c r="G1039" i="22"/>
  <c r="G1038" i="22"/>
  <c r="G1037" i="22"/>
  <c r="G1036" i="22"/>
  <c r="G1035" i="22"/>
  <c r="G1034" i="22"/>
  <c r="G1033" i="22"/>
  <c r="G1032" i="22"/>
  <c r="G1031" i="22"/>
  <c r="G1030" i="22"/>
  <c r="G1029" i="22"/>
  <c r="G1028" i="22"/>
  <c r="G1027" i="22"/>
  <c r="G1026" i="22"/>
  <c r="G1025" i="22"/>
  <c r="G1024" i="22"/>
  <c r="G1023" i="22"/>
  <c r="G1022" i="22"/>
  <c r="G1021" i="22"/>
  <c r="G1020" i="22"/>
  <c r="G1019" i="22"/>
  <c r="G1018" i="22"/>
  <c r="G1017" i="22"/>
  <c r="G1016" i="22"/>
  <c r="G1015" i="22"/>
  <c r="G1014" i="22"/>
  <c r="G1013" i="22"/>
  <c r="G1012" i="22"/>
  <c r="G1011" i="22"/>
  <c r="G1010" i="22"/>
  <c r="G1009" i="22"/>
  <c r="G1008" i="22"/>
  <c r="G1007" i="22"/>
  <c r="G1006" i="22"/>
  <c r="G1005" i="22"/>
  <c r="G1004" i="22"/>
  <c r="G1003" i="22"/>
  <c r="G1002" i="22"/>
  <c r="G1001" i="22"/>
  <c r="G1000" i="22"/>
  <c r="G999" i="22"/>
  <c r="G998" i="22"/>
  <c r="G997" i="22"/>
  <c r="G996" i="22"/>
  <c r="G995" i="22"/>
  <c r="G994" i="22"/>
  <c r="G993" i="22"/>
  <c r="G992" i="22"/>
  <c r="G991" i="22"/>
  <c r="G990" i="22"/>
  <c r="G989" i="22"/>
  <c r="G988" i="22"/>
  <c r="G987" i="22"/>
  <c r="G986" i="22"/>
  <c r="G985" i="22"/>
  <c r="G984" i="22"/>
  <c r="G983" i="22"/>
  <c r="G982" i="22"/>
  <c r="G981" i="22"/>
  <c r="G980" i="22"/>
  <c r="G979" i="22"/>
  <c r="G978" i="22"/>
  <c r="G977" i="22"/>
  <c r="G976" i="22"/>
  <c r="G975" i="22"/>
  <c r="G974" i="22"/>
  <c r="G973" i="22"/>
  <c r="G972" i="22"/>
  <c r="G971" i="22"/>
  <c r="G970" i="22"/>
  <c r="G969" i="22"/>
  <c r="G968" i="22"/>
  <c r="G967" i="22"/>
  <c r="G966" i="22"/>
  <c r="G965" i="22"/>
  <c r="G964" i="22"/>
  <c r="G963" i="22"/>
  <c r="G962" i="22"/>
  <c r="G961" i="22"/>
  <c r="G960" i="22"/>
  <c r="G959" i="22"/>
  <c r="G958" i="22"/>
  <c r="G957" i="22"/>
  <c r="G956" i="22"/>
  <c r="G955" i="22"/>
  <c r="G954" i="22"/>
  <c r="G953" i="22"/>
  <c r="G952" i="22"/>
  <c r="G951" i="22"/>
  <c r="G950" i="22"/>
  <c r="G949" i="22"/>
  <c r="G948" i="22"/>
  <c r="G947" i="22"/>
  <c r="G946" i="22"/>
  <c r="G945" i="22"/>
  <c r="G944" i="22"/>
  <c r="G943" i="22"/>
  <c r="G942" i="22"/>
  <c r="G941" i="22"/>
  <c r="G940" i="22"/>
  <c r="G939" i="22"/>
  <c r="G938" i="22"/>
  <c r="G937" i="22"/>
  <c r="G936" i="22"/>
  <c r="G935" i="22"/>
  <c r="G934" i="22"/>
  <c r="G933" i="22"/>
  <c r="G932" i="22"/>
  <c r="G931" i="22"/>
  <c r="G930" i="22"/>
  <c r="G929" i="22"/>
  <c r="G928" i="22"/>
  <c r="G927" i="22"/>
  <c r="G926" i="22"/>
  <c r="G925" i="22"/>
  <c r="G924" i="22"/>
  <c r="G923" i="22"/>
  <c r="G922" i="22"/>
  <c r="G921" i="22"/>
  <c r="G920" i="22"/>
  <c r="G919" i="22"/>
  <c r="G918" i="22"/>
  <c r="G917" i="22"/>
  <c r="G916" i="22"/>
  <c r="G915" i="22"/>
  <c r="G914" i="22"/>
  <c r="G913" i="22"/>
  <c r="G912" i="22"/>
  <c r="G911" i="22"/>
  <c r="G910" i="22"/>
  <c r="G909" i="22"/>
  <c r="G908" i="22"/>
  <c r="G907" i="22"/>
  <c r="G906" i="22"/>
  <c r="G905" i="22"/>
  <c r="G904" i="22"/>
  <c r="G903" i="22"/>
  <c r="G902" i="22"/>
  <c r="G901" i="22"/>
  <c r="G900" i="22"/>
  <c r="G899" i="22"/>
  <c r="G898" i="22"/>
  <c r="G897" i="22"/>
  <c r="G896" i="22"/>
  <c r="G895" i="22"/>
  <c r="G894" i="22"/>
  <c r="G893" i="22"/>
  <c r="G892" i="22"/>
  <c r="G891" i="22"/>
  <c r="G890" i="22"/>
  <c r="G889" i="22"/>
  <c r="G888" i="22"/>
  <c r="G887" i="22"/>
  <c r="G886" i="22"/>
  <c r="G885" i="22"/>
  <c r="G884" i="22"/>
  <c r="G883" i="22"/>
  <c r="G882" i="22"/>
  <c r="G881" i="22"/>
  <c r="G880" i="22"/>
  <c r="G879" i="22"/>
  <c r="G878" i="22"/>
  <c r="G877" i="22"/>
  <c r="G876" i="22"/>
  <c r="G875" i="22"/>
  <c r="G874" i="22"/>
  <c r="G873" i="22"/>
  <c r="G872" i="22"/>
  <c r="G871" i="22"/>
  <c r="G870" i="22"/>
  <c r="G869" i="22"/>
  <c r="G868" i="22"/>
  <c r="G867" i="22"/>
  <c r="G866" i="22"/>
  <c r="G865" i="22"/>
  <c r="G864" i="22"/>
  <c r="G863" i="22"/>
  <c r="G862" i="22"/>
  <c r="G861" i="22"/>
  <c r="G860" i="22"/>
  <c r="G859" i="22"/>
  <c r="G858" i="22"/>
  <c r="G857" i="22"/>
  <c r="G856" i="22"/>
  <c r="G855" i="22"/>
  <c r="G854" i="22"/>
  <c r="G853" i="22"/>
  <c r="G852" i="22"/>
  <c r="G851" i="22"/>
  <c r="G850" i="22"/>
  <c r="G849" i="22"/>
  <c r="G848" i="22"/>
  <c r="G847" i="22"/>
  <c r="G846" i="22"/>
  <c r="G845" i="22"/>
  <c r="G844" i="22"/>
  <c r="G843" i="22"/>
  <c r="G842" i="22"/>
  <c r="G841" i="22"/>
  <c r="G840" i="22"/>
  <c r="G839" i="22"/>
  <c r="G838" i="22"/>
  <c r="G837" i="22"/>
  <c r="G836" i="22"/>
  <c r="G835" i="22"/>
  <c r="G834" i="22"/>
  <c r="G833" i="22"/>
  <c r="G832" i="22"/>
  <c r="G831" i="22"/>
  <c r="G830" i="22"/>
  <c r="G829" i="22"/>
  <c r="G828" i="22"/>
  <c r="G827" i="22"/>
  <c r="G826" i="22"/>
  <c r="G825" i="22"/>
  <c r="G824" i="22"/>
  <c r="G823" i="22"/>
  <c r="G822" i="22"/>
  <c r="G821" i="22"/>
  <c r="G820" i="22"/>
  <c r="G819" i="22"/>
  <c r="G818" i="22"/>
  <c r="G817" i="22"/>
  <c r="G816" i="22"/>
  <c r="G815" i="22"/>
  <c r="G814" i="22"/>
  <c r="G813" i="22"/>
  <c r="G812" i="22"/>
  <c r="G811" i="22"/>
  <c r="G810" i="22"/>
  <c r="G809" i="22"/>
  <c r="G808" i="22"/>
  <c r="G807" i="22"/>
  <c r="G806" i="22"/>
  <c r="G805" i="22"/>
  <c r="G804" i="22"/>
  <c r="G803" i="22"/>
  <c r="G802" i="22"/>
  <c r="G801" i="22"/>
  <c r="G800" i="22"/>
  <c r="G799" i="22"/>
  <c r="G798" i="22"/>
  <c r="G797" i="22"/>
  <c r="G796" i="22"/>
  <c r="G795" i="22"/>
  <c r="G794" i="22"/>
  <c r="G793" i="22"/>
  <c r="G792" i="22"/>
  <c r="G791" i="22"/>
  <c r="G790" i="22"/>
  <c r="G789" i="22"/>
  <c r="G788" i="22"/>
  <c r="G787" i="22"/>
  <c r="G786" i="22"/>
  <c r="G785" i="22"/>
  <c r="G784" i="22"/>
  <c r="G783" i="22"/>
  <c r="G782" i="22"/>
  <c r="G781" i="22"/>
  <c r="G780" i="22"/>
  <c r="G779" i="22"/>
  <c r="G778" i="22"/>
  <c r="G777" i="22"/>
  <c r="G776" i="22"/>
  <c r="G775" i="22"/>
  <c r="G774" i="22"/>
  <c r="G773" i="22"/>
  <c r="G772" i="22"/>
  <c r="G771" i="22"/>
  <c r="G770" i="22"/>
  <c r="G769" i="22"/>
  <c r="G768" i="22"/>
  <c r="G767" i="22"/>
  <c r="G766" i="22"/>
  <c r="G765" i="22"/>
  <c r="G764" i="22"/>
  <c r="G763" i="22"/>
  <c r="G762" i="22"/>
  <c r="G761" i="22"/>
  <c r="G760" i="22"/>
  <c r="G759" i="22"/>
  <c r="G758" i="22"/>
  <c r="G757" i="22"/>
  <c r="G756" i="22"/>
  <c r="G755" i="22"/>
  <c r="G754" i="22"/>
  <c r="G753" i="22"/>
  <c r="G752" i="22"/>
  <c r="G751" i="22"/>
  <c r="G750" i="22"/>
  <c r="G749" i="22"/>
  <c r="G748" i="22"/>
  <c r="G747" i="22"/>
  <c r="G746" i="22"/>
  <c r="G745" i="22"/>
  <c r="G744" i="22"/>
  <c r="G743" i="22"/>
  <c r="G742" i="22"/>
  <c r="G741" i="22"/>
  <c r="G740" i="22"/>
  <c r="G739" i="22"/>
  <c r="G738" i="22"/>
  <c r="G737" i="22"/>
  <c r="G736" i="22"/>
  <c r="G735" i="22"/>
  <c r="G734" i="22"/>
  <c r="G733" i="22"/>
  <c r="G732" i="22"/>
  <c r="G731" i="22"/>
  <c r="G730" i="22"/>
  <c r="G729" i="22"/>
  <c r="G728" i="22"/>
  <c r="G727" i="22"/>
  <c r="G726" i="22"/>
  <c r="G725" i="22"/>
  <c r="G724" i="22"/>
  <c r="G723" i="22"/>
  <c r="G722" i="22"/>
  <c r="G721" i="22"/>
  <c r="G720" i="22"/>
  <c r="G719" i="22"/>
  <c r="G718" i="22"/>
  <c r="G717" i="22"/>
  <c r="G716" i="22"/>
  <c r="G715" i="22"/>
  <c r="G714" i="22"/>
  <c r="G713" i="22"/>
  <c r="G712" i="22"/>
  <c r="G711" i="22"/>
  <c r="G710" i="22"/>
  <c r="G709" i="22"/>
  <c r="G708" i="22"/>
  <c r="G707" i="22"/>
  <c r="G706" i="22"/>
  <c r="G705" i="22"/>
  <c r="G704" i="22"/>
  <c r="G703" i="22"/>
  <c r="G702" i="22"/>
  <c r="G701" i="22"/>
  <c r="G700" i="22"/>
  <c r="G699" i="22"/>
  <c r="G698" i="22"/>
  <c r="G697" i="22"/>
  <c r="G696" i="22"/>
  <c r="G695" i="22"/>
  <c r="G694" i="22"/>
  <c r="G693" i="22"/>
  <c r="G692" i="22"/>
  <c r="G691" i="22"/>
  <c r="G690" i="22"/>
  <c r="G689" i="22"/>
  <c r="G688" i="22"/>
  <c r="G687" i="22"/>
  <c r="G686" i="22"/>
  <c r="G685" i="22"/>
  <c r="G684" i="22"/>
  <c r="G683" i="22"/>
  <c r="G682" i="22"/>
  <c r="G681" i="22"/>
  <c r="G680" i="22"/>
  <c r="G679" i="22"/>
  <c r="G678" i="22"/>
  <c r="G677" i="22"/>
  <c r="G676" i="22"/>
  <c r="G675" i="22"/>
  <c r="G674" i="22"/>
  <c r="G673" i="22"/>
  <c r="G672" i="22"/>
  <c r="G671" i="22"/>
  <c r="G670" i="22"/>
  <c r="G669" i="22"/>
  <c r="G668" i="22"/>
  <c r="G667" i="22"/>
  <c r="G666" i="22"/>
  <c r="G665" i="22"/>
  <c r="G664" i="22"/>
  <c r="G663" i="22"/>
  <c r="G662" i="22"/>
  <c r="G661" i="22"/>
  <c r="G660" i="22"/>
  <c r="G659" i="22"/>
  <c r="G658" i="22"/>
  <c r="G657" i="22"/>
  <c r="G656" i="22"/>
  <c r="G655" i="22"/>
  <c r="G654" i="22"/>
  <c r="G653" i="22"/>
  <c r="G652" i="22"/>
  <c r="G651" i="22"/>
  <c r="G650" i="22"/>
  <c r="G649" i="22"/>
  <c r="G648" i="22"/>
  <c r="G647" i="22"/>
  <c r="G646" i="22"/>
  <c r="G645" i="22"/>
  <c r="G644" i="22"/>
  <c r="G643" i="22"/>
  <c r="G642" i="22"/>
  <c r="G641" i="22"/>
  <c r="G640" i="22"/>
  <c r="G639" i="22"/>
  <c r="G638" i="22"/>
  <c r="G637" i="22"/>
  <c r="G636" i="22"/>
  <c r="G635" i="22"/>
  <c r="G634" i="22"/>
  <c r="G633" i="22"/>
  <c r="G632" i="22"/>
  <c r="G631" i="22"/>
  <c r="G630" i="22"/>
  <c r="G629" i="22"/>
  <c r="G628" i="22"/>
  <c r="G627" i="22"/>
  <c r="G626" i="22"/>
  <c r="G625" i="22"/>
  <c r="G624" i="22"/>
  <c r="G623" i="22"/>
  <c r="G622" i="22"/>
  <c r="G621" i="22"/>
  <c r="G620" i="22"/>
  <c r="G619" i="22"/>
  <c r="G618" i="22"/>
  <c r="G617" i="22"/>
  <c r="G616" i="22"/>
  <c r="G615" i="22"/>
  <c r="G614" i="22"/>
  <c r="G613" i="22"/>
  <c r="G612" i="22"/>
  <c r="G611" i="22"/>
  <c r="G610" i="22"/>
  <c r="G609" i="22"/>
  <c r="G608" i="22"/>
  <c r="G607" i="22"/>
  <c r="G606" i="22"/>
  <c r="G605" i="22"/>
  <c r="G604" i="22"/>
  <c r="G603" i="22"/>
  <c r="G602" i="22"/>
  <c r="G601" i="22"/>
  <c r="G600" i="22"/>
  <c r="G599" i="22"/>
  <c r="G598" i="22"/>
  <c r="G597" i="22"/>
  <c r="G596" i="22"/>
  <c r="G595" i="22"/>
  <c r="G594" i="22"/>
  <c r="G593" i="22"/>
  <c r="G592" i="22"/>
  <c r="G591" i="22"/>
  <c r="G590" i="22"/>
  <c r="G589" i="22"/>
  <c r="G588" i="22"/>
  <c r="G587" i="22"/>
  <c r="G586" i="22"/>
  <c r="G585" i="22"/>
  <c r="G584" i="22"/>
  <c r="G583" i="22"/>
  <c r="G582" i="22"/>
  <c r="G581" i="22"/>
  <c r="G580" i="22"/>
  <c r="G579" i="22"/>
  <c r="G578" i="22"/>
  <c r="G577" i="22"/>
  <c r="G576" i="22"/>
  <c r="G575" i="22"/>
  <c r="G574" i="22"/>
  <c r="G573" i="22"/>
  <c r="G572" i="22"/>
  <c r="G571" i="22"/>
  <c r="G570" i="22"/>
  <c r="G569" i="22"/>
  <c r="G568" i="22"/>
  <c r="G567" i="22"/>
  <c r="G566" i="22"/>
  <c r="G565" i="22"/>
  <c r="G564" i="22"/>
  <c r="G563" i="22"/>
  <c r="G562" i="22"/>
  <c r="G561" i="22"/>
  <c r="G560" i="22"/>
  <c r="G559" i="22"/>
  <c r="G558" i="22"/>
  <c r="G557" i="22"/>
  <c r="G556" i="22"/>
  <c r="G555" i="22"/>
  <c r="G554" i="22"/>
  <c r="G553" i="22"/>
  <c r="G552" i="22"/>
  <c r="G551" i="22"/>
  <c r="G550" i="22"/>
  <c r="G549" i="22"/>
  <c r="G548" i="22"/>
  <c r="G547" i="22"/>
  <c r="G546" i="22"/>
  <c r="G545" i="22"/>
  <c r="G544" i="22"/>
  <c r="G543" i="22"/>
  <c r="G542" i="22"/>
  <c r="G541" i="22"/>
  <c r="G540" i="22"/>
  <c r="G539" i="22"/>
  <c r="G538" i="22"/>
  <c r="G537" i="22"/>
  <c r="G536" i="22"/>
  <c r="G535" i="22"/>
  <c r="G533" i="22"/>
  <c r="G532" i="22"/>
  <c r="G531" i="22"/>
  <c r="G530" i="22"/>
  <c r="G529" i="22"/>
  <c r="G528" i="22"/>
  <c r="G527" i="22"/>
  <c r="G526" i="22"/>
  <c r="G525" i="22"/>
  <c r="G524" i="22"/>
  <c r="G523" i="22"/>
  <c r="G522" i="22"/>
  <c r="G521" i="22"/>
  <c r="G520" i="22"/>
  <c r="G519" i="22"/>
  <c r="G518" i="22"/>
  <c r="G517" i="22"/>
  <c r="G516" i="22"/>
  <c r="G515" i="22"/>
  <c r="G514" i="22"/>
  <c r="G513" i="22"/>
  <c r="G512" i="22"/>
  <c r="G511" i="22"/>
  <c r="G510" i="22"/>
  <c r="G509" i="22"/>
  <c r="G508" i="22"/>
  <c r="G507" i="22"/>
  <c r="G506" i="22"/>
  <c r="G505" i="22"/>
  <c r="G504" i="22"/>
  <c r="G503" i="22"/>
  <c r="G502" i="22"/>
  <c r="G501" i="22"/>
  <c r="G500" i="22"/>
  <c r="G499" i="22"/>
  <c r="G498" i="22"/>
  <c r="G497" i="22"/>
  <c r="G496" i="22"/>
  <c r="G495" i="22"/>
  <c r="G494" i="22"/>
  <c r="G493" i="22"/>
  <c r="G492" i="22"/>
  <c r="G491" i="22"/>
  <c r="G490" i="22"/>
  <c r="G489" i="22"/>
  <c r="G488" i="22"/>
  <c r="G487" i="22"/>
  <c r="G486" i="22"/>
  <c r="G485" i="22"/>
  <c r="G484" i="22"/>
  <c r="G483" i="22"/>
  <c r="G482" i="22"/>
  <c r="G481" i="22"/>
  <c r="G480" i="22"/>
  <c r="G479" i="22"/>
  <c r="G478" i="22"/>
  <c r="G477" i="22"/>
  <c r="G476" i="22"/>
  <c r="G475" i="22"/>
  <c r="G474" i="22"/>
  <c r="G473" i="22"/>
  <c r="G472" i="22"/>
  <c r="G471" i="22"/>
  <c r="G470" i="22"/>
  <c r="G469" i="22"/>
  <c r="G468" i="22"/>
  <c r="G467" i="22"/>
  <c r="G466" i="22"/>
  <c r="G465" i="22"/>
  <c r="G464" i="22"/>
  <c r="G463" i="22"/>
  <c r="G462" i="22"/>
  <c r="G461" i="22"/>
  <c r="G460" i="22"/>
  <c r="G459" i="22"/>
  <c r="G458" i="22"/>
  <c r="G457" i="22"/>
  <c r="G456" i="22"/>
  <c r="G455" i="22"/>
  <c r="G454" i="22"/>
  <c r="G453" i="22"/>
  <c r="G452" i="22"/>
  <c r="G451" i="22"/>
  <c r="G450" i="22"/>
  <c r="G449" i="22"/>
  <c r="G448" i="22"/>
  <c r="G447" i="22"/>
  <c r="G446" i="22"/>
  <c r="G445" i="22"/>
  <c r="G444" i="22"/>
  <c r="G443" i="22"/>
  <c r="G442" i="22"/>
  <c r="G441" i="22"/>
  <c r="G440" i="22"/>
  <c r="G439" i="22"/>
  <c r="G438" i="22"/>
  <c r="G437" i="22"/>
  <c r="G436" i="22"/>
  <c r="G435" i="22"/>
  <c r="G434" i="22"/>
  <c r="G433" i="22"/>
  <c r="G432" i="22"/>
  <c r="G431" i="22"/>
  <c r="G430" i="22"/>
  <c r="G429" i="22"/>
  <c r="G428" i="22"/>
  <c r="G427" i="22"/>
  <c r="G426" i="22"/>
  <c r="G425" i="22"/>
  <c r="G424" i="22"/>
  <c r="G423" i="22"/>
  <c r="G422" i="22"/>
  <c r="G421" i="22"/>
  <c r="G420" i="22"/>
  <c r="G419" i="22"/>
  <c r="G418" i="22"/>
  <c r="G417" i="22"/>
  <c r="G416" i="22"/>
  <c r="G415" i="22"/>
  <c r="G414" i="22"/>
  <c r="G413" i="22"/>
  <c r="G412" i="22"/>
  <c r="G411" i="22"/>
  <c r="G410" i="22"/>
  <c r="G409" i="22"/>
  <c r="G408" i="22"/>
  <c r="G407" i="22"/>
  <c r="G406" i="22"/>
  <c r="G405" i="22"/>
  <c r="G404" i="22"/>
  <c r="G403" i="22"/>
  <c r="G402" i="22"/>
  <c r="G401" i="22"/>
  <c r="G400" i="22"/>
  <c r="G399" i="22"/>
  <c r="G398" i="22"/>
  <c r="G397" i="22"/>
  <c r="G396" i="22"/>
  <c r="G395" i="22"/>
  <c r="G394" i="22"/>
  <c r="G393" i="22"/>
  <c r="G392" i="22"/>
  <c r="G391" i="22"/>
  <c r="G390" i="22"/>
  <c r="G389" i="22"/>
  <c r="G388" i="22"/>
  <c r="G387" i="22"/>
  <c r="G386" i="22"/>
  <c r="G385" i="22"/>
  <c r="G384" i="22"/>
  <c r="G383" i="22"/>
  <c r="G382" i="22"/>
  <c r="G381" i="22"/>
  <c r="G380" i="22"/>
  <c r="G379" i="22"/>
  <c r="G378" i="22"/>
  <c r="G377" i="22"/>
  <c r="G376" i="22"/>
  <c r="G375" i="22"/>
  <c r="G374" i="22"/>
  <c r="G373" i="22"/>
  <c r="G372" i="22"/>
  <c r="G371" i="22"/>
  <c r="G370" i="22"/>
  <c r="G369" i="22"/>
  <c r="G368" i="22"/>
  <c r="G367" i="22"/>
  <c r="G366" i="22"/>
  <c r="G365" i="22"/>
  <c r="G364" i="22"/>
  <c r="G363" i="22"/>
  <c r="G362" i="22"/>
  <c r="G361" i="22"/>
  <c r="G360" i="22"/>
  <c r="G359" i="22"/>
  <c r="G358" i="22"/>
  <c r="G357" i="22"/>
  <c r="G356" i="22"/>
  <c r="G355" i="22"/>
  <c r="G354" i="22"/>
  <c r="G353" i="22"/>
  <c r="G352" i="22"/>
  <c r="G351" i="22"/>
  <c r="G350" i="22"/>
  <c r="G349" i="22"/>
  <c r="G348" i="22"/>
  <c r="G347" i="22"/>
  <c r="G346" i="22"/>
  <c r="G345" i="22"/>
  <c r="G344" i="22"/>
  <c r="G343" i="22"/>
  <c r="G342" i="22"/>
  <c r="G341" i="22"/>
  <c r="G340" i="22"/>
  <c r="G339" i="22"/>
  <c r="G338" i="22"/>
  <c r="G337" i="22"/>
  <c r="G336" i="22"/>
  <c r="G335" i="22"/>
  <c r="G334" i="22"/>
  <c r="G333" i="22"/>
  <c r="G332" i="22"/>
  <c r="G331" i="22"/>
  <c r="G330" i="22"/>
  <c r="G329" i="22"/>
  <c r="G328" i="22"/>
  <c r="G327" i="22"/>
  <c r="G326" i="22"/>
  <c r="G325" i="22"/>
  <c r="G324" i="22"/>
  <c r="G323" i="22"/>
  <c r="G322" i="22"/>
  <c r="G321" i="22"/>
  <c r="G320" i="22"/>
  <c r="G319" i="22"/>
  <c r="G318" i="22"/>
  <c r="G317" i="22"/>
  <c r="G316" i="22"/>
  <c r="G315" i="22"/>
  <c r="G314" i="22"/>
  <c r="G313" i="22"/>
  <c r="G312" i="22"/>
  <c r="G311" i="22"/>
  <c r="G310" i="22"/>
  <c r="G309" i="22"/>
  <c r="G308" i="22"/>
  <c r="G307" i="22"/>
  <c r="G306" i="22"/>
  <c r="G305" i="22"/>
  <c r="G304" i="22"/>
  <c r="G303" i="22"/>
  <c r="G302" i="22"/>
  <c r="G301" i="22"/>
  <c r="G300" i="22"/>
  <c r="G299" i="22"/>
  <c r="G298" i="22"/>
  <c r="G297" i="22"/>
  <c r="G296" i="22"/>
  <c r="G295" i="22"/>
  <c r="G294" i="22"/>
  <c r="G293" i="22"/>
  <c r="G292" i="22"/>
  <c r="G291" i="22"/>
  <c r="G290" i="22"/>
  <c r="G289" i="22"/>
  <c r="G288" i="22"/>
  <c r="G287" i="22"/>
  <c r="G286" i="22"/>
  <c r="G285" i="22"/>
  <c r="G284" i="22"/>
  <c r="G283" i="22"/>
  <c r="G282" i="22"/>
  <c r="G281" i="22"/>
  <c r="G280" i="22"/>
  <c r="G279" i="22"/>
  <c r="G278" i="22"/>
  <c r="G277" i="22"/>
  <c r="G276" i="22"/>
  <c r="G275" i="22"/>
  <c r="G274" i="22"/>
  <c r="G273" i="22"/>
  <c r="G272" i="22"/>
  <c r="G271" i="22"/>
  <c r="G270" i="22"/>
  <c r="G269" i="22"/>
  <c r="G268" i="22"/>
  <c r="G267" i="22"/>
  <c r="G266" i="22"/>
  <c r="G265" i="22"/>
  <c r="G264" i="22"/>
  <c r="G263" i="22"/>
  <c r="G262" i="22"/>
  <c r="G261" i="22"/>
  <c r="G260" i="22"/>
  <c r="G259" i="22"/>
  <c r="G258" i="22"/>
  <c r="G257" i="22"/>
  <c r="G256" i="22"/>
  <c r="G255" i="22"/>
  <c r="G254" i="22"/>
  <c r="G253" i="22"/>
  <c r="G252" i="22"/>
  <c r="G251" i="22"/>
  <c r="G250" i="22"/>
  <c r="G249" i="22"/>
  <c r="G248" i="22"/>
  <c r="G247" i="22"/>
  <c r="G246" i="22"/>
  <c r="G245" i="22"/>
  <c r="G244" i="22"/>
  <c r="G243" i="22"/>
  <c r="G242" i="22"/>
  <c r="G241" i="22"/>
  <c r="G240" i="22"/>
  <c r="G239" i="22"/>
  <c r="G238" i="22"/>
  <c r="G237" i="22"/>
  <c r="G236" i="22"/>
  <c r="G235" i="22"/>
  <c r="G234" i="22"/>
  <c r="G233" i="22"/>
  <c r="G232" i="22"/>
  <c r="G231" i="22"/>
  <c r="G230" i="22"/>
  <c r="G229" i="22"/>
  <c r="G228" i="22"/>
  <c r="G227" i="22"/>
  <c r="G226" i="22"/>
  <c r="G225" i="22"/>
  <c r="G224" i="22"/>
  <c r="G223" i="22"/>
  <c r="G222" i="22"/>
  <c r="G221" i="22"/>
  <c r="G220" i="22"/>
  <c r="G219" i="22"/>
  <c r="G218" i="22"/>
  <c r="G217" i="22"/>
  <c r="G216" i="22"/>
  <c r="G215" i="22"/>
  <c r="G214" i="22"/>
  <c r="G213" i="22"/>
  <c r="G212" i="22"/>
  <c r="G211" i="22"/>
  <c r="G210" i="22"/>
  <c r="G209" i="22"/>
  <c r="G208" i="22"/>
  <c r="G207" i="22"/>
  <c r="G206" i="22"/>
  <c r="G205" i="22"/>
  <c r="G204" i="22"/>
  <c r="G203" i="22"/>
  <c r="G202" i="22"/>
  <c r="G201" i="22"/>
  <c r="G200" i="22"/>
  <c r="G199" i="22"/>
  <c r="G198" i="22"/>
  <c r="G197" i="22"/>
  <c r="G196" i="22"/>
  <c r="G195" i="22"/>
  <c r="G194" i="22"/>
  <c r="G193" i="22"/>
  <c r="G192" i="22"/>
  <c r="G191" i="22"/>
  <c r="G190" i="22"/>
  <c r="G189" i="22"/>
  <c r="G188" i="22"/>
  <c r="G187" i="22"/>
  <c r="G186" i="22"/>
  <c r="G185" i="22"/>
  <c r="G184" i="22"/>
  <c r="G183" i="22"/>
  <c r="G182" i="22"/>
  <c r="G181" i="22"/>
  <c r="G180" i="22"/>
  <c r="G179" i="22"/>
  <c r="G178" i="22"/>
  <c r="G177" i="22"/>
  <c r="G176" i="22"/>
  <c r="G175" i="22"/>
  <c r="G174" i="22"/>
  <c r="G173" i="22"/>
  <c r="G172" i="22"/>
  <c r="G171" i="22"/>
  <c r="G170" i="22"/>
  <c r="G169" i="22"/>
  <c r="G168" i="22"/>
  <c r="G167" i="22"/>
  <c r="G166" i="22"/>
  <c r="G165" i="22"/>
  <c r="G164" i="22"/>
  <c r="G163" i="22"/>
  <c r="G162" i="22"/>
  <c r="G161" i="22"/>
  <c r="G160" i="22"/>
  <c r="G159" i="22"/>
  <c r="G158" i="22"/>
  <c r="G157" i="22"/>
  <c r="G156" i="22"/>
  <c r="G155" i="22"/>
  <c r="G154" i="22"/>
  <c r="G153" i="22"/>
  <c r="G152" i="22"/>
  <c r="G151" i="22"/>
  <c r="G150" i="22"/>
  <c r="G149" i="22"/>
  <c r="G148" i="22"/>
  <c r="G147" i="22"/>
  <c r="G146" i="22"/>
  <c r="G145" i="22"/>
  <c r="G144" i="22"/>
  <c r="G143" i="22"/>
  <c r="G142" i="22"/>
  <c r="G141" i="22"/>
  <c r="G140" i="22"/>
  <c r="G139" i="22"/>
  <c r="G138" i="22"/>
  <c r="G137" i="22"/>
  <c r="G136" i="22"/>
  <c r="G135" i="22"/>
  <c r="G134" i="22"/>
  <c r="G133" i="22"/>
  <c r="G132" i="22"/>
  <c r="G131" i="22"/>
  <c r="G130" i="22"/>
  <c r="G129" i="22"/>
  <c r="G128" i="22"/>
  <c r="G127" i="22"/>
  <c r="G126" i="22"/>
  <c r="G125" i="22"/>
  <c r="G124" i="22"/>
  <c r="G123" i="22"/>
  <c r="G122" i="22"/>
  <c r="G121" i="22"/>
  <c r="G120" i="22"/>
  <c r="G119" i="22"/>
  <c r="G118" i="22"/>
  <c r="G117" i="22"/>
  <c r="G116" i="22"/>
  <c r="G115" i="22"/>
  <c r="G114" i="22"/>
  <c r="G113" i="22"/>
  <c r="G112" i="22"/>
  <c r="G111" i="22"/>
  <c r="G110" i="22"/>
  <c r="G109" i="22"/>
  <c r="G108"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81" i="22"/>
  <c r="G80" i="22"/>
  <c r="G79" i="22"/>
  <c r="G78" i="22"/>
  <c r="G77" i="22"/>
  <c r="G76" i="22"/>
  <c r="G75" i="22"/>
  <c r="G74" i="22"/>
  <c r="G73" i="22"/>
  <c r="G72" i="22"/>
  <c r="G71" i="22"/>
  <c r="G70" i="22"/>
  <c r="G69" i="22"/>
  <c r="G68" i="22"/>
  <c r="G67" i="22"/>
  <c r="G66" i="22"/>
  <c r="G65" i="22"/>
  <c r="G64" i="22"/>
  <c r="G63" i="22"/>
  <c r="G62" i="22"/>
  <c r="G61" i="22"/>
  <c r="G60" i="22"/>
  <c r="G59" i="22"/>
  <c r="G58" i="22"/>
  <c r="G57" i="22"/>
  <c r="G56" i="22"/>
  <c r="G55" i="22"/>
  <c r="G54" i="22"/>
  <c r="G53" i="22"/>
  <c r="G52" i="22"/>
  <c r="G51" i="22"/>
  <c r="G50" i="22"/>
  <c r="G49" i="22"/>
  <c r="G48" i="22"/>
  <c r="G47" i="22"/>
  <c r="G46" i="22"/>
  <c r="G45" i="22"/>
  <c r="G44" i="22"/>
  <c r="G43" i="22"/>
  <c r="G42" i="22"/>
  <c r="G41" i="22"/>
  <c r="G40" i="22"/>
  <c r="G39" i="22"/>
  <c r="G38" i="22"/>
  <c r="G37" i="22"/>
  <c r="G36" i="22"/>
  <c r="G35" i="22"/>
  <c r="G34" i="22"/>
  <c r="G33" i="22"/>
  <c r="G32" i="22"/>
  <c r="G31" i="22"/>
  <c r="G30" i="22"/>
  <c r="G29" i="22"/>
  <c r="G28" i="22"/>
  <c r="G27" i="22"/>
  <c r="G26" i="22"/>
  <c r="G25" i="22"/>
  <c r="G24" i="22"/>
  <c r="O12" i="31"/>
  <c r="L12" i="31"/>
  <c r="R12" i="30"/>
  <c r="O12" i="30"/>
  <c r="L12" i="30"/>
  <c r="R12" i="29"/>
  <c r="O12" i="29"/>
  <c r="I44" i="16" l="1"/>
  <c r="G44" i="16" s="1"/>
  <c r="J44" i="16"/>
  <c r="I52" i="16"/>
  <c r="G52" i="16" s="1"/>
  <c r="J52" i="16"/>
  <c r="I64" i="16"/>
  <c r="G64" i="16" s="1"/>
  <c r="J64" i="16"/>
  <c r="J72" i="16"/>
  <c r="I72" i="16"/>
  <c r="G72" i="16" s="1"/>
  <c r="I25" i="16"/>
  <c r="G25" i="16" s="1"/>
  <c r="J25" i="16"/>
  <c r="I45" i="16"/>
  <c r="G45" i="16" s="1"/>
  <c r="J45" i="16"/>
  <c r="I53" i="16"/>
  <c r="G53" i="16" s="1"/>
  <c r="J53" i="16"/>
  <c r="I57" i="16"/>
  <c r="G57" i="16" s="1"/>
  <c r="J57" i="16"/>
  <c r="I65" i="16"/>
  <c r="G65" i="16" s="1"/>
  <c r="J65" i="16"/>
  <c r="J73" i="16"/>
  <c r="I73" i="16"/>
  <c r="G73" i="16" s="1"/>
  <c r="I32" i="16"/>
  <c r="G32" i="16" s="1"/>
  <c r="J32" i="16"/>
  <c r="I34" i="16"/>
  <c r="G34" i="16" s="1"/>
  <c r="J34" i="16"/>
  <c r="I46" i="16"/>
  <c r="G46" i="16" s="1"/>
  <c r="J46" i="16"/>
  <c r="I54" i="16"/>
  <c r="G54" i="16" s="1"/>
  <c r="J54" i="16"/>
  <c r="J58" i="16"/>
  <c r="I58" i="16"/>
  <c r="G58" i="16" s="1"/>
  <c r="I66" i="16"/>
  <c r="G66" i="16" s="1"/>
  <c r="J66" i="16"/>
  <c r="I24" i="16"/>
  <c r="G24" i="16" s="1"/>
  <c r="J24" i="16"/>
  <c r="I33" i="16"/>
  <c r="G33" i="16" s="1"/>
  <c r="J33" i="16"/>
  <c r="I26" i="16"/>
  <c r="G26" i="16" s="1"/>
  <c r="J26" i="16"/>
  <c r="I27" i="16"/>
  <c r="G27" i="16" s="1"/>
  <c r="J27" i="16"/>
  <c r="I35" i="16"/>
  <c r="G35" i="16" s="1"/>
  <c r="J35" i="16"/>
  <c r="I39" i="16"/>
  <c r="G39" i="16" s="1"/>
  <c r="J39" i="16"/>
  <c r="I47" i="16"/>
  <c r="G47" i="16" s="1"/>
  <c r="J47" i="16"/>
  <c r="I55" i="16"/>
  <c r="G55" i="16" s="1"/>
  <c r="J55" i="16"/>
  <c r="I59" i="16"/>
  <c r="G59" i="16" s="1"/>
  <c r="J59" i="16"/>
  <c r="I67" i="16"/>
  <c r="G67" i="16" s="1"/>
  <c r="J67" i="16"/>
  <c r="J36" i="16"/>
  <c r="I36" i="16"/>
  <c r="G36" i="16" s="1"/>
  <c r="I40" i="16"/>
  <c r="G40" i="16" s="1"/>
  <c r="J40" i="16"/>
  <c r="I48" i="16"/>
  <c r="G48" i="16" s="1"/>
  <c r="J48" i="16"/>
  <c r="I60" i="16"/>
  <c r="G60" i="16" s="1"/>
  <c r="J60" i="16"/>
  <c r="I68" i="16"/>
  <c r="G68" i="16" s="1"/>
  <c r="J68" i="16"/>
  <c r="I21" i="16"/>
  <c r="G21" i="16" s="1"/>
  <c r="J21" i="16"/>
  <c r="I41" i="16"/>
  <c r="G41" i="16" s="1"/>
  <c r="J41" i="16"/>
  <c r="I49" i="16"/>
  <c r="G49" i="16" s="1"/>
  <c r="J49" i="16"/>
  <c r="I61" i="16"/>
  <c r="G61" i="16" s="1"/>
  <c r="J61" i="16"/>
  <c r="I69" i="16"/>
  <c r="G69" i="16" s="1"/>
  <c r="J69" i="16"/>
  <c r="I37" i="16"/>
  <c r="G37" i="16" s="1"/>
  <c r="J37" i="16"/>
  <c r="I30" i="16"/>
  <c r="G30" i="16" s="1"/>
  <c r="J30" i="16"/>
  <c r="I42" i="16"/>
  <c r="G42" i="16" s="1"/>
  <c r="J42" i="16"/>
  <c r="I50" i="16"/>
  <c r="G50" i="16" s="1"/>
  <c r="J50" i="16"/>
  <c r="J62" i="16"/>
  <c r="I62" i="16"/>
  <c r="G62" i="16" s="1"/>
  <c r="J70" i="16"/>
  <c r="I70" i="16"/>
  <c r="G70" i="16" s="1"/>
  <c r="J28" i="16"/>
  <c r="I28" i="16"/>
  <c r="G28" i="16" s="1"/>
  <c r="I29" i="16"/>
  <c r="G29" i="16" s="1"/>
  <c r="J29" i="16"/>
  <c r="I22" i="16"/>
  <c r="G22" i="16" s="1"/>
  <c r="J22" i="16"/>
  <c r="I23" i="16"/>
  <c r="G23" i="16" s="1"/>
  <c r="J23" i="16"/>
  <c r="I31" i="16"/>
  <c r="G31" i="16" s="1"/>
  <c r="J31" i="16"/>
  <c r="I43" i="16"/>
  <c r="G43" i="16" s="1"/>
  <c r="J43" i="16"/>
  <c r="I51" i="16"/>
  <c r="G51" i="16" s="1"/>
  <c r="J51" i="16"/>
  <c r="I63" i="16"/>
  <c r="G63" i="16" s="1"/>
  <c r="J63" i="16"/>
  <c r="J71" i="16"/>
  <c r="I71" i="16"/>
  <c r="G71" i="16" s="1"/>
  <c r="S1" i="2" l="1"/>
  <c r="B5" i="16" l="1"/>
  <c r="B4" i="16"/>
  <c r="B3" i="16"/>
  <c r="AI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xxxx</author>
  </authors>
  <commentList>
    <comment ref="CE14" authorId="0" shapeId="0" xr:uid="{00000000-0006-0000-0100-000001000000}">
      <text>
        <r>
          <rPr>
            <sz val="9"/>
            <color indexed="81"/>
            <rFont val="MS P ゴシック"/>
            <family val="3"/>
            <charset val="128"/>
          </rPr>
          <t>同じ設問内のフラグを条件とする場合は"1"</t>
        </r>
      </text>
    </comment>
    <comment ref="DJ14" authorId="0" shapeId="0" xr:uid="{00000000-0006-0000-0100-000002000000}">
      <text>
        <r>
          <rPr>
            <sz val="9"/>
            <color indexed="81"/>
            <rFont val="MS P ゴシック"/>
            <family val="3"/>
            <charset val="128"/>
          </rPr>
          <t>回答有無Fの数式パターン設定</t>
        </r>
      </text>
    </comment>
    <comment ref="DL14" authorId="0" shapeId="0" xr:uid="{00000000-0006-0000-0100-000003000000}">
      <text>
        <r>
          <rPr>
            <sz val="9"/>
            <color indexed="81"/>
            <rFont val="MS P ゴシック"/>
            <family val="3"/>
            <charset val="128"/>
          </rPr>
          <t>回答状況表示
1＝要確認表示
NULL=未回答表示</t>
        </r>
      </text>
    </comment>
  </commentList>
</comments>
</file>

<file path=xl/sharedStrings.xml><?xml version="1.0" encoding="utf-8"?>
<sst xmlns="http://schemas.openxmlformats.org/spreadsheetml/2006/main" count="17090" uniqueCount="567">
  <si>
    <t>内閣府 令和５年度 障害者差別解消法に係る相談事例等に関する調査</t>
    <phoneticPr fontId="1"/>
  </si>
  <si>
    <t>【回答対象】</t>
    <rPh sb="3" eb="5">
      <t>タイショウ</t>
    </rPh>
    <phoneticPr fontId="1"/>
  </si>
  <si>
    <t>・</t>
    <phoneticPr fontId="1"/>
  </si>
  <si>
    <t>調査は団体属性、回答項目E1～回答項目E3まであります。</t>
    <rPh sb="3" eb="7">
      <t>ダンタイゾクセイ</t>
    </rPh>
    <rPh sb="8" eb="10">
      <t>カイトウ</t>
    </rPh>
    <rPh sb="10" eb="12">
      <t>コウモク</t>
    </rPh>
    <rPh sb="15" eb="19">
      <t>カイトウコウモク</t>
    </rPh>
    <phoneticPr fontId="6"/>
  </si>
  <si>
    <t>※</t>
  </si>
  <si>
    <r>
      <t>設問の内容はシート</t>
    </r>
    <r>
      <rPr>
        <b/>
        <sz val="10"/>
        <color theme="1"/>
        <rFont val="Meiryo UI"/>
        <family val="3"/>
        <charset val="128"/>
      </rPr>
      <t>「設問一覧」</t>
    </r>
    <r>
      <rPr>
        <sz val="10"/>
        <color theme="1"/>
        <rFont val="Meiryo UI"/>
        <family val="3"/>
        <charset val="128"/>
      </rPr>
      <t>を参照ください。</t>
    </r>
    <rPh sb="3" eb="5">
      <t>ナイヨウ</t>
    </rPh>
    <rPh sb="10" eb="12">
      <t>セツモン</t>
    </rPh>
    <rPh sb="16" eb="18">
      <t>サンショウ</t>
    </rPh>
    <phoneticPr fontId="1"/>
  </si>
  <si>
    <r>
      <t>回答項目Eについては、</t>
    </r>
    <r>
      <rPr>
        <b/>
        <u/>
        <sz val="10"/>
        <rFont val="Meiryo UI"/>
        <family val="3"/>
        <charset val="128"/>
      </rPr>
      <t>令和４年度（令和４年４月～令和５年３月）に把握された相談事例等のうち、</t>
    </r>
    <rPh sb="0" eb="2">
      <t>カイトウ</t>
    </rPh>
    <rPh sb="2" eb="4">
      <t>コウモク</t>
    </rPh>
    <phoneticPr fontId="1"/>
  </si>
  <si>
    <t>広く情報共有することが望ましいものや特徴的なものを選んで記入してください。（全件調査ではありません）</t>
    <rPh sb="39" eb="40">
      <t>ケン</t>
    </rPh>
    <phoneticPr fontId="1"/>
  </si>
  <si>
    <t>【回答方法】</t>
    <phoneticPr fontId="1"/>
  </si>
  <si>
    <t>設問は、下記の通りご回答ください。</t>
    <rPh sb="0" eb="2">
      <t>セツモン</t>
    </rPh>
    <rPh sb="4" eb="6">
      <t>カキ</t>
    </rPh>
    <rPh sb="7" eb="8">
      <t>トオ</t>
    </rPh>
    <rPh sb="10" eb="12">
      <t>カイトウ</t>
    </rPh>
    <phoneticPr fontId="1"/>
  </si>
  <si>
    <t>(選択)</t>
  </si>
  <si>
    <t>⇒ プルダウンメニューから１つ選んでください</t>
    <rPh sb="15" eb="16">
      <t>エラ</t>
    </rPh>
    <phoneticPr fontId="1"/>
  </si>
  <si>
    <t>⇒ 該当する選択肢の横に○印</t>
    <rPh sb="2" eb="4">
      <t>ガイトウ</t>
    </rPh>
    <rPh sb="6" eb="9">
      <t>センタクシ</t>
    </rPh>
    <rPh sb="10" eb="11">
      <t>ヨコ</t>
    </rPh>
    <rPh sb="13" eb="14">
      <t>ジルシ</t>
    </rPh>
    <phoneticPr fontId="1"/>
  </si>
  <si>
    <t>⇒ 数値を入力してください（不明の場合はブランク、ゼロの場合は0と入力）</t>
    <rPh sb="2" eb="4">
      <t>スウチ</t>
    </rPh>
    <rPh sb="5" eb="7">
      <t>ニュウリョク</t>
    </rPh>
    <rPh sb="14" eb="16">
      <t>フメイ</t>
    </rPh>
    <rPh sb="17" eb="19">
      <t>バアイ</t>
    </rPh>
    <rPh sb="28" eb="30">
      <t>バアイ</t>
    </rPh>
    <rPh sb="33" eb="35">
      <t>ニュウリョク</t>
    </rPh>
    <phoneticPr fontId="1"/>
  </si>
  <si>
    <t>⇒ 文字等を入力してください</t>
    <rPh sb="2" eb="5">
      <t>モジトウ</t>
    </rPh>
    <rPh sb="6" eb="8">
      <t>ニュウリョク</t>
    </rPh>
    <phoneticPr fontId="1"/>
  </si>
  <si>
    <t>欄外への入力等はできません。回答は上記の色網掛け部分にお願いします。</t>
    <rPh sb="17" eb="19">
      <t>ジョウキ</t>
    </rPh>
    <phoneticPr fontId="1"/>
  </si>
  <si>
    <t>他設問の回答状況により、回答が不要な設問はグレーに塗りつぶされます。</t>
    <phoneticPr fontId="1"/>
  </si>
  <si>
    <t>その設問はご回答いただかなくて結構です。</t>
    <rPh sb="2" eb="4">
      <t>セツモン</t>
    </rPh>
    <rPh sb="6" eb="8">
      <t>カイトウ</t>
    </rPh>
    <rPh sb="15" eb="17">
      <t>ケッコウ</t>
    </rPh>
    <phoneticPr fontId="1"/>
  </si>
  <si>
    <t>【回答にあたっての留意事項】</t>
    <rPh sb="1" eb="3">
      <t>カイトウ</t>
    </rPh>
    <rPh sb="9" eb="11">
      <t>リュウイ</t>
    </rPh>
    <rPh sb="11" eb="13">
      <t>ジコウ</t>
    </rPh>
    <phoneticPr fontId="1"/>
  </si>
  <si>
    <t>調査票のファイルが開かない場合は、調査事務局までご連絡ください。</t>
    <rPh sb="0" eb="3">
      <t>チョウサヒョウ</t>
    </rPh>
    <rPh sb="9" eb="10">
      <t>ヒラ</t>
    </rPh>
    <rPh sb="13" eb="15">
      <t>バアイ</t>
    </rPh>
    <rPh sb="17" eb="19">
      <t>チョウサ</t>
    </rPh>
    <rPh sb="19" eb="22">
      <t>ジムキョク</t>
    </rPh>
    <rPh sb="25" eb="27">
      <t>レンラク</t>
    </rPh>
    <phoneticPr fontId="1"/>
  </si>
  <si>
    <t>調査票のファイルを開いた際、「保護されたビュー」と表示される場合は、</t>
    <rPh sb="0" eb="3">
      <t>チョウサヒョウ</t>
    </rPh>
    <rPh sb="9" eb="10">
      <t>ヒラ</t>
    </rPh>
    <rPh sb="12" eb="13">
      <t>サイ</t>
    </rPh>
    <rPh sb="15" eb="17">
      <t>ホゴ</t>
    </rPh>
    <rPh sb="25" eb="27">
      <t>ヒョウジ</t>
    </rPh>
    <rPh sb="30" eb="32">
      <t>バアイ</t>
    </rPh>
    <phoneticPr fontId="1"/>
  </si>
  <si>
    <t>通知バーの「編集を有効にする」をクリックし、編集・保存・印刷が可能なファイルとしてください。</t>
    <phoneticPr fontId="1"/>
  </si>
  <si>
    <t>※自動計算されない場合は以下をご確認ください</t>
    <rPh sb="1" eb="5">
      <t>ジドウケイサン</t>
    </rPh>
    <rPh sb="9" eb="11">
      <t>バアイ</t>
    </rPh>
    <rPh sb="12" eb="14">
      <t>イカ</t>
    </rPh>
    <rPh sb="16" eb="18">
      <t>カクニン</t>
    </rPh>
    <phoneticPr fontId="1"/>
  </si>
  <si>
    <t>各シートには数式が設定されているため、以下の手順で数式を自動計算に設定してください。</t>
    <rPh sb="0" eb="1">
      <t>カク</t>
    </rPh>
    <rPh sb="6" eb="8">
      <t>スウシキ</t>
    </rPh>
    <rPh sb="9" eb="11">
      <t>セッテイ</t>
    </rPh>
    <rPh sb="19" eb="21">
      <t>イカ</t>
    </rPh>
    <rPh sb="22" eb="24">
      <t>テジュン</t>
    </rPh>
    <rPh sb="25" eb="27">
      <t>スウシキ</t>
    </rPh>
    <rPh sb="28" eb="30">
      <t>ジドウ</t>
    </rPh>
    <rPh sb="30" eb="32">
      <t>ケイサン</t>
    </rPh>
    <rPh sb="33" eb="35">
      <t>セッテイ</t>
    </rPh>
    <phoneticPr fontId="1"/>
  </si>
  <si>
    <t>「ファイル」→「オプション」→「数式」→「計算方法の設定」→「ブックの計算」→「自動」を選択</t>
    <rPh sb="16" eb="18">
      <t>スウシキ</t>
    </rPh>
    <rPh sb="21" eb="23">
      <t>ケイサン</t>
    </rPh>
    <rPh sb="23" eb="25">
      <t>ホウホウ</t>
    </rPh>
    <rPh sb="26" eb="28">
      <t>セッテイ</t>
    </rPh>
    <rPh sb="35" eb="37">
      <t>ケイサン</t>
    </rPh>
    <rPh sb="40" eb="42">
      <t>ジドウ</t>
    </rPh>
    <rPh sb="44" eb="46">
      <t>センタク</t>
    </rPh>
    <phoneticPr fontId="1"/>
  </si>
  <si>
    <r>
      <rPr>
        <b/>
        <sz val="11"/>
        <color theme="1"/>
        <rFont val="Meiryo UI"/>
        <family val="3"/>
        <charset val="128"/>
      </rPr>
      <t>【回答にあたってのご確認事項】</t>
    </r>
    <r>
      <rPr>
        <sz val="11"/>
        <color theme="1"/>
        <rFont val="Meiryo UI"/>
        <family val="3"/>
        <charset val="128"/>
      </rPr>
      <t>　</t>
    </r>
    <r>
      <rPr>
        <b/>
        <sz val="11"/>
        <color rgb="FFFF0000"/>
        <rFont val="Meiryo UI"/>
        <family val="3"/>
        <charset val="128"/>
      </rPr>
      <t>※</t>
    </r>
    <r>
      <rPr>
        <b/>
        <u/>
        <sz val="11"/>
        <color rgb="FFFF0000"/>
        <rFont val="Meiryo UI"/>
        <family val="3"/>
        <charset val="128"/>
      </rPr>
      <t>回答前及び調査票のご提出前に必ずご確認ください</t>
    </r>
    <rPh sb="1" eb="3">
      <t>カイトウ</t>
    </rPh>
    <rPh sb="10" eb="12">
      <t>カクニン</t>
    </rPh>
    <rPh sb="12" eb="14">
      <t>ジコウ</t>
    </rPh>
    <rPh sb="17" eb="20">
      <t>カイトウマエ</t>
    </rPh>
    <rPh sb="20" eb="21">
      <t>オヨ</t>
    </rPh>
    <rPh sb="22" eb="25">
      <t>チョウサヒョウ</t>
    </rPh>
    <rPh sb="27" eb="29">
      <t>テイシュツ</t>
    </rPh>
    <rPh sb="29" eb="30">
      <t>マエ</t>
    </rPh>
    <rPh sb="31" eb="32">
      <t>カナラ</t>
    </rPh>
    <rPh sb="34" eb="36">
      <t>カクニン</t>
    </rPh>
    <phoneticPr fontId="1"/>
  </si>
  <si>
    <r>
      <t>以下の</t>
    </r>
    <r>
      <rPr>
        <u/>
        <sz val="10"/>
        <rFont val="Meiryo UI"/>
        <family val="3"/>
        <charset val="128"/>
      </rPr>
      <t>＜回答チェックの方法＞を参照の上、「設問一覧」にて未回答の項目が「ゼロ」となっていることをご確認</t>
    </r>
    <r>
      <rPr>
        <sz val="10"/>
        <rFont val="Meiryo UI"/>
        <family val="3"/>
        <charset val="128"/>
      </rPr>
      <t>の上、ご提出ください。</t>
    </r>
    <rPh sb="0" eb="2">
      <t>イカ</t>
    </rPh>
    <rPh sb="4" eb="6">
      <t>カイトウ</t>
    </rPh>
    <rPh sb="11" eb="13">
      <t>ホウホウ</t>
    </rPh>
    <rPh sb="18" eb="19">
      <t>ウエ</t>
    </rPh>
    <rPh sb="21" eb="25">
      <t>セツモンイチラン</t>
    </rPh>
    <phoneticPr fontId="1"/>
  </si>
  <si>
    <t>以下の＜回答チェックの方法＞を参照し、「設問一覧」の未回答の表示が「ない」ことを確認の上、提出ください。</t>
    <rPh sb="0" eb="2">
      <t>イカ</t>
    </rPh>
    <rPh sb="4" eb="6">
      <t>カイトウ</t>
    </rPh>
    <rPh sb="11" eb="13">
      <t>ホウホウ</t>
    </rPh>
    <rPh sb="15" eb="17">
      <t>サンショウ</t>
    </rPh>
    <rPh sb="20" eb="22">
      <t>セツモン</t>
    </rPh>
    <rPh sb="22" eb="24">
      <t>イチラン</t>
    </rPh>
    <rPh sb="26" eb="27">
      <t>ミ</t>
    </rPh>
    <rPh sb="27" eb="29">
      <t>カイトウ</t>
    </rPh>
    <rPh sb="30" eb="32">
      <t>ヒョウジ</t>
    </rPh>
    <rPh sb="40" eb="42">
      <t>カクニン</t>
    </rPh>
    <rPh sb="43" eb="44">
      <t>ウエ</t>
    </rPh>
    <rPh sb="45" eb="47">
      <t>テイシュツ</t>
    </rPh>
    <phoneticPr fontId="1"/>
  </si>
  <si>
    <t>※ 未回答有のまま調査票をご提出いただいた場合には、回答漏れとして再度確認をさせていただくことになるためご注意ください。</t>
    <rPh sb="5" eb="6">
      <t>アリ</t>
    </rPh>
    <rPh sb="9" eb="12">
      <t>チョウサヒョウ</t>
    </rPh>
    <rPh sb="14" eb="16">
      <t>テイシュツ</t>
    </rPh>
    <rPh sb="33" eb="35">
      <t>サイド</t>
    </rPh>
    <rPh sb="53" eb="55">
      <t>チュウイ</t>
    </rPh>
    <phoneticPr fontId="1"/>
  </si>
  <si>
    <t>※ 未回答有のまま調査票をご提出いただいた場合には、回答漏れとして回答確認をさせていただくこととなります。</t>
    <phoneticPr fontId="1"/>
  </si>
  <si>
    <r>
      <t>＜回答チェックの方法①（</t>
    </r>
    <r>
      <rPr>
        <b/>
        <u/>
        <sz val="10"/>
        <color theme="1"/>
        <rFont val="Meiryo UI"/>
        <family val="3"/>
        <charset val="128"/>
      </rPr>
      <t>回答中</t>
    </r>
    <r>
      <rPr>
        <b/>
        <sz val="10"/>
        <color theme="1"/>
        <rFont val="Meiryo UI"/>
        <family val="3"/>
        <charset val="128"/>
      </rPr>
      <t>）＞　　　　　　　　　　　　　　　　　　　　　　　　　　　　</t>
    </r>
    <rPh sb="1" eb="3">
      <t>カイトウ</t>
    </rPh>
    <rPh sb="8" eb="10">
      <t>ホウホウ</t>
    </rPh>
    <rPh sb="12" eb="15">
      <t>カイトウチュウ</t>
    </rPh>
    <phoneticPr fontId="1"/>
  </si>
  <si>
    <r>
      <t>＜回答チェックの方法②　（</t>
    </r>
    <r>
      <rPr>
        <b/>
        <u/>
        <sz val="10"/>
        <color theme="1"/>
        <rFont val="Meiryo UI"/>
        <family val="3"/>
        <charset val="128"/>
      </rPr>
      <t>回答完了時</t>
    </r>
    <r>
      <rPr>
        <b/>
        <sz val="10"/>
        <color theme="1"/>
        <rFont val="Meiryo UI"/>
        <family val="3"/>
        <charset val="128"/>
      </rPr>
      <t>）＞</t>
    </r>
    <rPh sb="1" eb="3">
      <t>カイトウ</t>
    </rPh>
    <rPh sb="8" eb="10">
      <t>ホウホウ</t>
    </rPh>
    <rPh sb="13" eb="15">
      <t>カイトウ</t>
    </rPh>
    <rPh sb="15" eb="18">
      <t>カンリョウジ</t>
    </rPh>
    <phoneticPr fontId="1"/>
  </si>
  <si>
    <t>【回答の提出期限】</t>
    <rPh sb="1" eb="3">
      <t>カイトウ</t>
    </rPh>
    <rPh sb="4" eb="8">
      <t>テイシュツキゲン</t>
    </rPh>
    <phoneticPr fontId="1"/>
  </si>
  <si>
    <t>令和５年８月24日(木)　17：00締切</t>
    <rPh sb="10" eb="11">
      <t>モク</t>
    </rPh>
    <phoneticPr fontId="1"/>
  </si>
  <si>
    <t>【提出先メールアドレス】</t>
    <rPh sb="1" eb="3">
      <t>テイシュツ</t>
    </rPh>
    <rPh sb="3" eb="4">
      <t>サキ</t>
    </rPh>
    <phoneticPr fontId="1"/>
  </si>
  <si>
    <t>E-mail：sabetsu-kaisyo@timeagent.co.jp,bzl-syogaisya@meti.go.jp</t>
    <phoneticPr fontId="1"/>
  </si>
  <si>
    <t>※上記２つのアドレスを宛先としていただくようお願いいたします。</t>
    <rPh sb="1" eb="3">
      <t>ジョウキ</t>
    </rPh>
    <rPh sb="11" eb="13">
      <t>アテサキ</t>
    </rPh>
    <rPh sb="23" eb="24">
      <t>ネガ</t>
    </rPh>
    <phoneticPr fontId="1"/>
  </si>
  <si>
    <t>＜件名：内閣府 令和５年度 障害者差別解消法に係る相談事例等に関する調査事務局　行＞</t>
    <rPh sb="1" eb="3">
      <t>ケンメイ</t>
    </rPh>
    <rPh sb="40" eb="41">
      <t>ユ</t>
    </rPh>
    <phoneticPr fontId="1"/>
  </si>
  <si>
    <t>【回答の提出方法】</t>
    <rPh sb="1" eb="3">
      <t>カイトウ</t>
    </rPh>
    <rPh sb="4" eb="6">
      <t>テイシュツ</t>
    </rPh>
    <rPh sb="6" eb="8">
      <t>ホウホウ</t>
    </rPh>
    <phoneticPr fontId="1"/>
  </si>
  <si>
    <r>
      <t>〇</t>
    </r>
    <r>
      <rPr>
        <u/>
        <sz val="10"/>
        <color theme="1"/>
        <rFont val="Meiryo UI"/>
        <family val="3"/>
        <charset val="128"/>
      </rPr>
      <t>エクセル形式の調査回答票の電子ファイルを、上記の提出先メールアドレス２つ（E-mail）宛てに提出</t>
    </r>
    <rPh sb="10" eb="12">
      <t>カイトウ</t>
    </rPh>
    <rPh sb="22" eb="24">
      <t>ジョウキ</t>
    </rPh>
    <rPh sb="25" eb="28">
      <t>テイシュツサキ</t>
    </rPh>
    <rPh sb="45" eb="46">
      <t>ア</t>
    </rPh>
    <phoneticPr fontId="1"/>
  </si>
  <si>
    <t xml:space="preserve">〇提出時の調査票ファイル名の冒頭（）内は、団体名等に変更してお送りください。 </t>
    <rPh sb="21" eb="23">
      <t>ダンタイ</t>
    </rPh>
    <rPh sb="24" eb="25">
      <t>トウ</t>
    </rPh>
    <phoneticPr fontId="1"/>
  </si>
  <si>
    <t>　　(例）【別添１】（団体名等）調査票.xlsx⇒【別添１】（経産省）調査票.xlsx</t>
    <rPh sb="6" eb="8">
      <t>ベッテン</t>
    </rPh>
    <rPh sb="11" eb="13">
      <t>ダンタイ</t>
    </rPh>
    <rPh sb="14" eb="15">
      <t>トウ</t>
    </rPh>
    <rPh sb="16" eb="19">
      <t>チョウサヒョウ</t>
    </rPh>
    <rPh sb="26" eb="28">
      <t>ベッテン</t>
    </rPh>
    <rPh sb="31" eb="34">
      <t>ケイサンショウ</t>
    </rPh>
    <phoneticPr fontId="1"/>
  </si>
  <si>
    <t xml:space="preserve">
</t>
    <phoneticPr fontId="1"/>
  </si>
  <si>
    <t>【問合せ先】</t>
    <phoneticPr fontId="1"/>
  </si>
  <si>
    <t>「内閣府　令和５年度 障害者差別解消法に係る相談事例等に関する調査事務局」</t>
    <rPh sb="1" eb="3">
      <t>ナイカク</t>
    </rPh>
    <rPh sb="3" eb="4">
      <t>フ</t>
    </rPh>
    <phoneticPr fontId="1"/>
  </si>
  <si>
    <t>株式会社NTTデータ経営研究所　先端技術戦略ユニット　</t>
    <phoneticPr fontId="1"/>
  </si>
  <si>
    <t>担当者：中西、柴田</t>
    <rPh sb="4" eb="6">
      <t>ナカニシ</t>
    </rPh>
    <phoneticPr fontId="1"/>
  </si>
  <si>
    <t>E-mail：</t>
  </si>
  <si>
    <t>sabetsu-kaisyo@timeagent.co.jp</t>
    <phoneticPr fontId="1"/>
  </si>
  <si>
    <t>電   話：</t>
  </si>
  <si>
    <t>03-6261-4199［受付時間：平日9:30～17:00（12:00～13:00を除く）］</t>
    <phoneticPr fontId="1"/>
  </si>
  <si>
    <t>調査票の回収・検票・データ入力等の一部業務は、株式会社タイム・エージェントに再委託をしております。</t>
    <phoneticPr fontId="1"/>
  </si>
  <si>
    <t>当社並びに再委託先において、本調査で得られたデータの目的外使用は一切行いません。</t>
    <phoneticPr fontId="1"/>
  </si>
  <si>
    <t>【本調査の実施主体】</t>
    <rPh sb="1" eb="4">
      <t>ホンチョウサ</t>
    </rPh>
    <rPh sb="5" eb="7">
      <t>ジッシ</t>
    </rPh>
    <rPh sb="7" eb="9">
      <t>シュタイ</t>
    </rPh>
    <phoneticPr fontId="1"/>
  </si>
  <si>
    <t>内閣府政策統括官（政策調整担当）付　参事官（障害者施策担当）</t>
  </si>
  <si>
    <t>【事務局宛連絡事項記入欄】</t>
    <rPh sb="1" eb="4">
      <t>ジムキョク</t>
    </rPh>
    <rPh sb="4" eb="5">
      <t>アテ</t>
    </rPh>
    <rPh sb="5" eb="7">
      <t>レンラク</t>
    </rPh>
    <rPh sb="7" eb="9">
      <t>ジコウ</t>
    </rPh>
    <rPh sb="9" eb="12">
      <t>キニュウラン</t>
    </rPh>
    <phoneticPr fontId="1"/>
  </si>
  <si>
    <t>ご回答内容で事務局宛にご連絡事項があれば、こちらにご入力ください。</t>
    <rPh sb="1" eb="5">
      <t>カイトウナイヨウ</t>
    </rPh>
    <rPh sb="6" eb="10">
      <t>ジムキョクアテ</t>
    </rPh>
    <rPh sb="12" eb="14">
      <t>レンラク</t>
    </rPh>
    <rPh sb="14" eb="16">
      <t>ジコウ</t>
    </rPh>
    <rPh sb="26" eb="28">
      <t>ニュウリョク</t>
    </rPh>
    <phoneticPr fontId="1"/>
  </si>
  <si>
    <t>【回答項目の構成】　</t>
  </si>
  <si>
    <t>以下、それぞれの回答項目をクリックすると、該当するシートに移動します。</t>
    <rPh sb="0" eb="2">
      <t>イカ</t>
    </rPh>
    <rPh sb="8" eb="10">
      <t>カイトウ</t>
    </rPh>
    <rPh sb="10" eb="12">
      <t>コウモク</t>
    </rPh>
    <rPh sb="21" eb="23">
      <t>ガイトウ</t>
    </rPh>
    <rPh sb="29" eb="31">
      <t>イドウ</t>
    </rPh>
    <phoneticPr fontId="1"/>
  </si>
  <si>
    <t>【設問一覧】</t>
    <rPh sb="1" eb="3">
      <t>セツモン</t>
    </rPh>
    <rPh sb="3" eb="5">
      <t>イチラン</t>
    </rPh>
    <phoneticPr fontId="1"/>
  </si>
  <si>
    <t>各設問の回答状況で未回答の設問が無いかご確認ください。回答状況は以下のように表示されます。</t>
    <rPh sb="0" eb="1">
      <t>カク</t>
    </rPh>
    <rPh sb="1" eb="3">
      <t>セツモン</t>
    </rPh>
    <rPh sb="4" eb="6">
      <t>カイトウ</t>
    </rPh>
    <rPh sb="6" eb="8">
      <t>ジョウキョウ</t>
    </rPh>
    <rPh sb="9" eb="12">
      <t>ミカイトウ</t>
    </rPh>
    <rPh sb="13" eb="15">
      <t>セツモン</t>
    </rPh>
    <rPh sb="16" eb="17">
      <t>ナ</t>
    </rPh>
    <rPh sb="20" eb="22">
      <t>カクニン</t>
    </rPh>
    <rPh sb="27" eb="29">
      <t>カイトウ</t>
    </rPh>
    <rPh sb="29" eb="31">
      <t>ジョウキョウ</t>
    </rPh>
    <rPh sb="32" eb="34">
      <t>イカ</t>
    </rPh>
    <rPh sb="38" eb="40">
      <t>ヒョウジ</t>
    </rPh>
    <phoneticPr fontId="1"/>
  </si>
  <si>
    <t>未回答</t>
    <rPh sb="0" eb="3">
      <t>ミカイトウ</t>
    </rPh>
    <phoneticPr fontId="1"/>
  </si>
  <si>
    <t>⇒ 回答すべき設問が未回答となっていますので、ご確認ください。</t>
    <rPh sb="2" eb="4">
      <t>カイトウ</t>
    </rPh>
    <rPh sb="7" eb="9">
      <t>セツモン</t>
    </rPh>
    <rPh sb="10" eb="13">
      <t>ミカイトウ</t>
    </rPh>
    <rPh sb="24" eb="26">
      <t>カクニン</t>
    </rPh>
    <phoneticPr fontId="1"/>
  </si>
  <si>
    <t>要確認</t>
    <rPh sb="0" eb="1">
      <t>ヨウ</t>
    </rPh>
    <rPh sb="1" eb="3">
      <t>カクニン</t>
    </rPh>
    <phoneticPr fontId="1"/>
  </si>
  <si>
    <t>⇒ 未回答のままで良いか、記入内容をご確認ください。</t>
    <rPh sb="2" eb="5">
      <t>ミカイトウ</t>
    </rPh>
    <rPh sb="9" eb="10">
      <t>ヨ</t>
    </rPh>
    <rPh sb="13" eb="15">
      <t>キニュウ</t>
    </rPh>
    <rPh sb="15" eb="17">
      <t>ナイヨウ</t>
    </rPh>
    <rPh sb="19" eb="21">
      <t>カクニン</t>
    </rPh>
    <phoneticPr fontId="1"/>
  </si>
  <si>
    <t>回答対象外</t>
    <rPh sb="0" eb="2">
      <t>カイトウ</t>
    </rPh>
    <rPh sb="2" eb="5">
      <t>タイショウガイ</t>
    </rPh>
    <phoneticPr fontId="1"/>
  </si>
  <si>
    <t>⇒ 回答が不要の設問です。</t>
    <rPh sb="2" eb="4">
      <t>カイトウ</t>
    </rPh>
    <rPh sb="5" eb="7">
      <t>フヨウ</t>
    </rPh>
    <rPh sb="8" eb="10">
      <t>セツモン</t>
    </rPh>
    <phoneticPr fontId="1"/>
  </si>
  <si>
    <t>回答済</t>
    <rPh sb="0" eb="2">
      <t>カイトウ</t>
    </rPh>
    <rPh sb="2" eb="3">
      <t>ズ</t>
    </rPh>
    <phoneticPr fontId="1"/>
  </si>
  <si>
    <t>⇒ 回答済の設問です。</t>
    <rPh sb="2" eb="4">
      <t>カイトウ</t>
    </rPh>
    <rPh sb="4" eb="5">
      <t>ズ</t>
    </rPh>
    <rPh sb="6" eb="8">
      <t>セツモン</t>
    </rPh>
    <phoneticPr fontId="1"/>
  </si>
  <si>
    <t>※回答状況・青字：調査票設定ツールで数式・書式設定</t>
    <rPh sb="1" eb="3">
      <t>カイトウ</t>
    </rPh>
    <rPh sb="3" eb="5">
      <t>ジョウキョウ</t>
    </rPh>
    <rPh sb="6" eb="8">
      <t>アオジ</t>
    </rPh>
    <rPh sb="9" eb="12">
      <t>チョウサヒョウ</t>
    </rPh>
    <rPh sb="12" eb="14">
      <t>セッテイ</t>
    </rPh>
    <rPh sb="18" eb="20">
      <t>スウシキ</t>
    </rPh>
    <rPh sb="21" eb="23">
      <t>ショシキ</t>
    </rPh>
    <rPh sb="23" eb="25">
      <t>セッテイ</t>
    </rPh>
    <phoneticPr fontId="1"/>
  </si>
  <si>
    <t>※回答状況のセルをクリックすると当該設問へ移動します。</t>
    <rPh sb="1" eb="3">
      <t>カイトウ</t>
    </rPh>
    <rPh sb="3" eb="5">
      <t>ジョウキョウ</t>
    </rPh>
    <rPh sb="16" eb="18">
      <t>トウガイ</t>
    </rPh>
    <rPh sb="18" eb="20">
      <t>セツモン</t>
    </rPh>
    <rPh sb="21" eb="23">
      <t>イドウ</t>
    </rPh>
    <phoneticPr fontId="1"/>
  </si>
  <si>
    <t>回答</t>
    <rPh sb="0" eb="2">
      <t>カイトウ</t>
    </rPh>
    <phoneticPr fontId="1"/>
  </si>
  <si>
    <t>設問番号</t>
    <rPh sb="0" eb="2">
      <t>セツモン</t>
    </rPh>
    <rPh sb="2" eb="4">
      <t>バンゴウ</t>
    </rPh>
    <phoneticPr fontId="1"/>
  </si>
  <si>
    <t>対象外条件_1</t>
    <rPh sb="0" eb="3">
      <t>タイショウガイ</t>
    </rPh>
    <rPh sb="3" eb="5">
      <t>ジョウケン</t>
    </rPh>
    <phoneticPr fontId="1"/>
  </si>
  <si>
    <t>結合</t>
    <rPh sb="0" eb="2">
      <t>ケツゴウ</t>
    </rPh>
    <phoneticPr fontId="1"/>
  </si>
  <si>
    <t>対象外条件_2</t>
    <rPh sb="0" eb="3">
      <t>タイショウガイ</t>
    </rPh>
    <rPh sb="3" eb="5">
      <t>ジョウケン</t>
    </rPh>
    <phoneticPr fontId="1"/>
  </si>
  <si>
    <t>対象外条件_3</t>
    <rPh sb="0" eb="3">
      <t>タイショウガイ</t>
    </rPh>
    <rPh sb="3" eb="5">
      <t>ジョウケン</t>
    </rPh>
    <phoneticPr fontId="1"/>
  </si>
  <si>
    <t>対象外条件_4</t>
    <rPh sb="0" eb="3">
      <t>タイショウガイ</t>
    </rPh>
    <rPh sb="3" eb="5">
      <t>ジョウケン</t>
    </rPh>
    <phoneticPr fontId="1"/>
  </si>
  <si>
    <t>対象外条件_5</t>
    <rPh sb="0" eb="3">
      <t>タイショウガイ</t>
    </rPh>
    <rPh sb="3" eb="5">
      <t>ジョウケン</t>
    </rPh>
    <phoneticPr fontId="1"/>
  </si>
  <si>
    <t>シート名</t>
    <rPh sb="3" eb="4">
      <t>メイ</t>
    </rPh>
    <phoneticPr fontId="1"/>
  </si>
  <si>
    <t>回答対象</t>
    <rPh sb="0" eb="4">
      <t>カイトウタイショウ</t>
    </rPh>
    <phoneticPr fontId="1"/>
  </si>
  <si>
    <t>設問</t>
    <rPh sb="0" eb="2">
      <t>セツモン</t>
    </rPh>
    <phoneticPr fontId="14"/>
  </si>
  <si>
    <t>設問文</t>
    <rPh sb="0" eb="3">
      <t>セツモンブン</t>
    </rPh>
    <phoneticPr fontId="14"/>
  </si>
  <si>
    <t>No</t>
  </si>
  <si>
    <t>回答状況</t>
    <rPh sb="0" eb="4">
      <t>カイトウジョウキョウ</t>
    </rPh>
    <phoneticPr fontId="14"/>
  </si>
  <si>
    <t>対象外F</t>
    <rPh sb="0" eb="3">
      <t>タイショウガイ</t>
    </rPh>
    <phoneticPr fontId="19"/>
  </si>
  <si>
    <t>回答有F</t>
    <rPh sb="0" eb="2">
      <t>カイトウ</t>
    </rPh>
    <rPh sb="2" eb="3">
      <t>アリ</t>
    </rPh>
    <phoneticPr fontId="1"/>
  </si>
  <si>
    <t>回答形式</t>
    <rPh sb="0" eb="2">
      <t>カイトウ</t>
    </rPh>
    <rPh sb="2" eb="4">
      <t>ケイシキ</t>
    </rPh>
    <phoneticPr fontId="1"/>
  </si>
  <si>
    <t>S</t>
    <phoneticPr fontId="1"/>
  </si>
  <si>
    <t>M01</t>
    <phoneticPr fontId="1"/>
  </si>
  <si>
    <t>M02</t>
    <phoneticPr fontId="1"/>
  </si>
  <si>
    <t>M03</t>
    <phoneticPr fontId="1"/>
  </si>
  <si>
    <t>M04</t>
    <phoneticPr fontId="1"/>
  </si>
  <si>
    <t>M05</t>
    <phoneticPr fontId="1"/>
  </si>
  <si>
    <t>M06</t>
    <phoneticPr fontId="1"/>
  </si>
  <si>
    <t>M07</t>
    <phoneticPr fontId="1"/>
  </si>
  <si>
    <t>M08</t>
    <phoneticPr fontId="1"/>
  </si>
  <si>
    <t>M09</t>
    <phoneticPr fontId="1"/>
  </si>
  <si>
    <t>M10</t>
    <phoneticPr fontId="1"/>
  </si>
  <si>
    <t>M11</t>
    <phoneticPr fontId="1"/>
  </si>
  <si>
    <t>M12</t>
    <phoneticPr fontId="1"/>
  </si>
  <si>
    <t>M13</t>
    <phoneticPr fontId="1"/>
  </si>
  <si>
    <t>I</t>
  </si>
  <si>
    <t>TXT01</t>
  </si>
  <si>
    <t>TXT02</t>
  </si>
  <si>
    <t>E集計用</t>
    <rPh sb="1" eb="4">
      <t>シュウケイヨウ</t>
    </rPh>
    <phoneticPr fontId="1"/>
  </si>
  <si>
    <t>AND/OR</t>
  </si>
  <si>
    <t>条件1</t>
    <rPh sb="0" eb="2">
      <t>ジョウケン</t>
    </rPh>
    <phoneticPr fontId="1"/>
  </si>
  <si>
    <t>条件2</t>
    <rPh sb="0" eb="2">
      <t>ジョウケン</t>
    </rPh>
    <phoneticPr fontId="1"/>
  </si>
  <si>
    <t>条件3</t>
    <rPh sb="0" eb="2">
      <t>ジョウケン</t>
    </rPh>
    <phoneticPr fontId="1"/>
  </si>
  <si>
    <t>条件4</t>
    <rPh sb="0" eb="2">
      <t>ジョウケン</t>
    </rPh>
    <phoneticPr fontId="1"/>
  </si>
  <si>
    <t>未回答判定除外F</t>
    <rPh sb="0" eb="1">
      <t>ミ</t>
    </rPh>
    <rPh sb="1" eb="3">
      <t>カイトウ</t>
    </rPh>
    <rPh sb="3" eb="5">
      <t>ハンテイ</t>
    </rPh>
    <rPh sb="5" eb="7">
      <t>ジョガイ</t>
    </rPh>
    <phoneticPr fontId="1"/>
  </si>
  <si>
    <t>回答有無P</t>
    <rPh sb="0" eb="2">
      <t>カイトウ</t>
    </rPh>
    <rPh sb="2" eb="4">
      <t>ウム</t>
    </rPh>
    <phoneticPr fontId="1"/>
  </si>
  <si>
    <t>回答状況変更F</t>
    <rPh sb="0" eb="2">
      <t>カイトウ</t>
    </rPh>
    <rPh sb="2" eb="4">
      <t>ジョウキョウ</t>
    </rPh>
    <rPh sb="4" eb="6">
      <t>ヘンコウ</t>
    </rPh>
    <phoneticPr fontId="1"/>
  </si>
  <si>
    <t>団体属性</t>
    <phoneticPr fontId="1"/>
  </si>
  <si>
    <t>府省庁</t>
    <rPh sb="0" eb="3">
      <t>フショウチョウ</t>
    </rPh>
    <phoneticPr fontId="1"/>
  </si>
  <si>
    <t>ご回答者情報</t>
  </si>
  <si>
    <t>ａ）府省庁名</t>
    <rPh sb="2" eb="5">
      <t>フショウチョウ</t>
    </rPh>
    <phoneticPr fontId="1"/>
  </si>
  <si>
    <t>TXT</t>
  </si>
  <si>
    <t>dt_city</t>
  </si>
  <si>
    <t>dt_kubun</t>
  </si>
  <si>
    <t>AND</t>
  </si>
  <si>
    <t>&lt;&gt;"2"</t>
  </si>
  <si>
    <t>&lt;&gt;"3"</t>
  </si>
  <si>
    <t>TXT_ブランク</t>
    <phoneticPr fontId="1"/>
  </si>
  <si>
    <t>ｂ）部署名</t>
  </si>
  <si>
    <t>dt_busho</t>
  </si>
  <si>
    <t>TXT_ブランク</t>
  </si>
  <si>
    <t>ｃ）担当者名</t>
  </si>
  <si>
    <t>dt_tantou</t>
  </si>
  <si>
    <t>ｄ）電話番号</t>
  </si>
  <si>
    <t>dt_tel</t>
  </si>
  <si>
    <t>ｅ）メールアドレス</t>
  </si>
  <si>
    <t>dt_mail1</t>
  </si>
  <si>
    <t>dt_mail2</t>
  </si>
  <si>
    <t>TXT_ブランクOR</t>
    <phoneticPr fontId="1"/>
  </si>
  <si>
    <t>項目E1
(不当な差別的取扱い)</t>
  </si>
  <si>
    <t>－</t>
  </si>
  <si>
    <t>不当な差別的取扱い_相談事例の数</t>
  </si>
  <si>
    <t>e1_0</t>
    <phoneticPr fontId="1"/>
  </si>
  <si>
    <t>I_ゼロ未満</t>
    <rPh sb="4" eb="6">
      <t>ミマン</t>
    </rPh>
    <phoneticPr fontId="1"/>
  </si>
  <si>
    <t>1</t>
  </si>
  <si>
    <t>項目E1
(不当な差別的取扱い)</t>
    <phoneticPr fontId="1"/>
  </si>
  <si>
    <t>問１</t>
    <phoneticPr fontId="1"/>
  </si>
  <si>
    <t>「不当な差別的取扱い」を行ったとされる者</t>
  </si>
  <si>
    <t>S</t>
  </si>
  <si>
    <t>e1_1</t>
  </si>
  <si>
    <t>E_対象外F無</t>
    <rPh sb="2" eb="5">
      <t>タイショウガイ</t>
    </rPh>
    <rPh sb="6" eb="7">
      <t>ナ</t>
    </rPh>
    <phoneticPr fontId="1"/>
  </si>
  <si>
    <t>1</t>
    <phoneticPr fontId="1"/>
  </si>
  <si>
    <t>問２</t>
    <phoneticPr fontId="1"/>
  </si>
  <si>
    <t>本事例に関係する貴団体等の部署・協議会等名</t>
    <phoneticPr fontId="1"/>
  </si>
  <si>
    <t>e1_2</t>
  </si>
  <si>
    <t>問３</t>
    <phoneticPr fontId="1"/>
  </si>
  <si>
    <t>相談者について</t>
    <phoneticPr fontId="1"/>
  </si>
  <si>
    <t>M</t>
  </si>
  <si>
    <t>e1_3_1</t>
  </si>
  <si>
    <t>e1_3_2</t>
  </si>
  <si>
    <t>e1_3_3</t>
  </si>
  <si>
    <t>e1_3</t>
  </si>
  <si>
    <t>相談者について＿その他</t>
    <phoneticPr fontId="1"/>
  </si>
  <si>
    <t>e1_3_3f</t>
  </si>
  <si>
    <t>E_対象外F有</t>
    <rPh sb="2" eb="5">
      <t>タイショウガイ</t>
    </rPh>
    <rPh sb="6" eb="7">
      <t>アリ</t>
    </rPh>
    <phoneticPr fontId="1"/>
  </si>
  <si>
    <t>問４－１</t>
    <phoneticPr fontId="1"/>
  </si>
  <si>
    <t>障害者の性別</t>
    <phoneticPr fontId="1"/>
  </si>
  <si>
    <t>e1_4-1_1</t>
  </si>
  <si>
    <t>e1_4-1_2</t>
  </si>
  <si>
    <t>e1_4-1_3</t>
  </si>
  <si>
    <t>e1_4-1_4</t>
  </si>
  <si>
    <t>e1_4-1</t>
  </si>
  <si>
    <t>問４－２</t>
    <phoneticPr fontId="1"/>
  </si>
  <si>
    <t>障害者の年代</t>
    <phoneticPr fontId="1"/>
  </si>
  <si>
    <t>e1_4-2_1</t>
  </si>
  <si>
    <t>e1_4-2_2</t>
  </si>
  <si>
    <t>e1_4-2_3</t>
  </si>
  <si>
    <t>e1_4-2_4</t>
  </si>
  <si>
    <t>e1_4-2_5</t>
  </si>
  <si>
    <t>e1_4-2_6</t>
  </si>
  <si>
    <t>e1_4-2_7</t>
  </si>
  <si>
    <t>e1_4-2_8</t>
  </si>
  <si>
    <t>e1_4-2_9</t>
  </si>
  <si>
    <t>e1_4-2</t>
  </si>
  <si>
    <t>問４－３</t>
    <phoneticPr fontId="1"/>
  </si>
  <si>
    <t>障害の種別</t>
    <phoneticPr fontId="1"/>
  </si>
  <si>
    <t>e1_4-3_1</t>
  </si>
  <si>
    <t>e1_4-3_2</t>
  </si>
  <si>
    <t>e1_4-3_3</t>
  </si>
  <si>
    <t>e1_4-3_4</t>
  </si>
  <si>
    <t>e1_4-3_5</t>
  </si>
  <si>
    <t>e1_4-3_6</t>
  </si>
  <si>
    <t>e1_4-3_7</t>
  </si>
  <si>
    <t>e1_4-3_8</t>
  </si>
  <si>
    <t>e1_4-3_9</t>
  </si>
  <si>
    <t>e1_4-3_10</t>
  </si>
  <si>
    <t>e1_4-3_11</t>
  </si>
  <si>
    <t>e1_4-3</t>
  </si>
  <si>
    <t>障害の種別＿その他</t>
    <phoneticPr fontId="1"/>
  </si>
  <si>
    <t>e1_4-3_11f</t>
  </si>
  <si>
    <t>問４－４</t>
    <phoneticPr fontId="1"/>
  </si>
  <si>
    <t>事例が生じた場面</t>
    <phoneticPr fontId="1"/>
  </si>
  <si>
    <t>e1_4-4_1</t>
  </si>
  <si>
    <t>e1_4-4_2</t>
  </si>
  <si>
    <t>e1_4-4_3</t>
  </si>
  <si>
    <t>e1_4-4_4</t>
  </si>
  <si>
    <t>e1_4-4_5</t>
  </si>
  <si>
    <t>e1_4-4_6</t>
  </si>
  <si>
    <t>e1_4-4</t>
  </si>
  <si>
    <t>事例が生じた場面＿その他</t>
    <phoneticPr fontId="1"/>
  </si>
  <si>
    <t>e1_4-4_6f</t>
  </si>
  <si>
    <t>e1_4-4_6f</t>
    <phoneticPr fontId="1"/>
  </si>
  <si>
    <t>問５</t>
  </si>
  <si>
    <t>障害者の性別・年齢等との関連</t>
  </si>
  <si>
    <t>e1_5_1</t>
  </si>
  <si>
    <t>e1_5_2</t>
  </si>
  <si>
    <t>e1_5_3</t>
  </si>
  <si>
    <t>e1_5</t>
  </si>
  <si>
    <t>問６</t>
  </si>
  <si>
    <t>新型コロナウイルス感染症との関連</t>
    <phoneticPr fontId="1"/>
  </si>
  <si>
    <t>e1_6</t>
  </si>
  <si>
    <t>問７</t>
  </si>
  <si>
    <t>本事例の内容・経緯・背景</t>
    <phoneticPr fontId="1"/>
  </si>
  <si>
    <t>e1_7</t>
  </si>
  <si>
    <t>問８－１</t>
    <phoneticPr fontId="1"/>
  </si>
  <si>
    <t>本事例について</t>
    <phoneticPr fontId="1"/>
  </si>
  <si>
    <t>e1_8_1</t>
  </si>
  <si>
    <t>問８－２</t>
    <phoneticPr fontId="1"/>
  </si>
  <si>
    <t>本事例を解決するための対応（調査過程を含む）</t>
    <phoneticPr fontId="1"/>
  </si>
  <si>
    <t>e1_8_2</t>
  </si>
  <si>
    <t>問９</t>
  </si>
  <si>
    <t>問８の対応後の状況</t>
  </si>
  <si>
    <t>e1_9</t>
  </si>
  <si>
    <t>問１０</t>
  </si>
  <si>
    <t>問３～９における結果について</t>
    <phoneticPr fontId="1"/>
  </si>
  <si>
    <t>e1_10</t>
  </si>
  <si>
    <t>項目E2
(合理的配慮の提供)</t>
  </si>
  <si>
    <t>合理的配慮の提供_相談事例の数</t>
  </si>
  <si>
    <t>e2_0</t>
    <phoneticPr fontId="1"/>
  </si>
  <si>
    <t>合理的配慮の実施主体</t>
    <phoneticPr fontId="1"/>
  </si>
  <si>
    <t>e2_1</t>
  </si>
  <si>
    <t>e2_2</t>
  </si>
  <si>
    <t>e2_3_1</t>
  </si>
  <si>
    <t>e2_3_2</t>
  </si>
  <si>
    <t>e2_3_3</t>
  </si>
  <si>
    <t>e2_3</t>
  </si>
  <si>
    <t>e2_3_3f</t>
  </si>
  <si>
    <t>e2_4-1_1</t>
  </si>
  <si>
    <t>e2_4-1_2</t>
  </si>
  <si>
    <t>e2_4-1_3</t>
  </si>
  <si>
    <t>e2_4-1_4</t>
  </si>
  <si>
    <t>e2_4-1</t>
  </si>
  <si>
    <t>e2_4-2_1</t>
  </si>
  <si>
    <t>e2_4-2_2</t>
  </si>
  <si>
    <t>e2_4-2_3</t>
  </si>
  <si>
    <t>e2_4-2_4</t>
  </si>
  <si>
    <t>e2_4-2_5</t>
  </si>
  <si>
    <t>e2_4-2_6</t>
  </si>
  <si>
    <t>e2_4-2_7</t>
  </si>
  <si>
    <t>e2_4-2_8</t>
  </si>
  <si>
    <t>e2_4-2_9</t>
  </si>
  <si>
    <t>e2_4-2</t>
  </si>
  <si>
    <t>e2_4-3_1</t>
  </si>
  <si>
    <t>e2_4-3_2</t>
  </si>
  <si>
    <t>e2_4-3_3</t>
  </si>
  <si>
    <t>e2_4-3_4</t>
  </si>
  <si>
    <t>e2_4-3_5</t>
  </si>
  <si>
    <t>e2_4-3_6</t>
  </si>
  <si>
    <t>e2_4-3_7</t>
  </si>
  <si>
    <t>e2_4-3_8</t>
  </si>
  <si>
    <t>e2_4-3_9</t>
  </si>
  <si>
    <t>e2_4-3_10</t>
  </si>
  <si>
    <t>e2_4-3_11</t>
  </si>
  <si>
    <t>e2_4-3</t>
  </si>
  <si>
    <t>e2_4-3_11f</t>
  </si>
  <si>
    <t>e2_4-4_1</t>
  </si>
  <si>
    <t>e2_4-4_2</t>
  </si>
  <si>
    <t>e2_4-4_3</t>
  </si>
  <si>
    <t>e2_4-4_4</t>
  </si>
  <si>
    <t>e2_4-4_5</t>
  </si>
  <si>
    <t>e2_4-4_6</t>
  </si>
  <si>
    <t>e2_4-4</t>
  </si>
  <si>
    <t>e2_4-4_6f</t>
  </si>
  <si>
    <t>e2_4-4_6f</t>
    <phoneticPr fontId="1"/>
  </si>
  <si>
    <t>e2_5_1</t>
  </si>
  <si>
    <t>e2_5_2</t>
  </si>
  <si>
    <t>e2_5_3</t>
  </si>
  <si>
    <t>e2_5</t>
  </si>
  <si>
    <t>e2_6</t>
  </si>
  <si>
    <t>e2_7</t>
  </si>
  <si>
    <t>e2_8_1</t>
  </si>
  <si>
    <t>e2_8_2</t>
  </si>
  <si>
    <t>e2_9</t>
  </si>
  <si>
    <t>e2_10</t>
  </si>
  <si>
    <t>項目E3
(環境の整備)</t>
  </si>
  <si>
    <t>環境の整備_相談事例の数</t>
  </si>
  <si>
    <t>e3_0</t>
    <phoneticPr fontId="1"/>
  </si>
  <si>
    <t>環境の整備の実施主体</t>
    <phoneticPr fontId="1"/>
  </si>
  <si>
    <t>e3_1</t>
  </si>
  <si>
    <t>e3_2</t>
  </si>
  <si>
    <t>e3_3_1</t>
  </si>
  <si>
    <t>e3_3_2</t>
  </si>
  <si>
    <t>e3_3_3</t>
  </si>
  <si>
    <t>e3_3</t>
  </si>
  <si>
    <t>e3_3_3f</t>
  </si>
  <si>
    <t>e3_4-1_1</t>
  </si>
  <si>
    <t>e3_4-1_2</t>
  </si>
  <si>
    <t>e3_4-1_3</t>
  </si>
  <si>
    <t>e3_4-1_4</t>
  </si>
  <si>
    <t>e3_4-1</t>
  </si>
  <si>
    <t>e3_4-2_1</t>
  </si>
  <si>
    <t>e3_4-2_2</t>
  </si>
  <si>
    <t>e3_4-2_3</t>
  </si>
  <si>
    <t>e3_4-2_4</t>
  </si>
  <si>
    <t>e3_4-2_5</t>
  </si>
  <si>
    <t>e3_4-2_6</t>
  </si>
  <si>
    <t>e3_4-2_7</t>
  </si>
  <si>
    <t>e3_4-2_8</t>
  </si>
  <si>
    <t>e3_4-2_9</t>
  </si>
  <si>
    <t>e3_4-2</t>
  </si>
  <si>
    <t>e3_4-3_1</t>
  </si>
  <si>
    <t>e3_4-3_2</t>
  </si>
  <si>
    <t>e3_4-3_3</t>
  </si>
  <si>
    <t>e3_4-3_4</t>
  </si>
  <si>
    <t>e3_4-3_5</t>
  </si>
  <si>
    <t>e3_4-3_6</t>
  </si>
  <si>
    <t>e3_4-3_7</t>
  </si>
  <si>
    <t>e3_4-3_8</t>
  </si>
  <si>
    <t>e3_4-3_9</t>
  </si>
  <si>
    <t>e3_4-3_10</t>
  </si>
  <si>
    <t>e3_4-3_11</t>
  </si>
  <si>
    <t>e3_4-3</t>
  </si>
  <si>
    <t>e3_4-3_11f</t>
  </si>
  <si>
    <t>e3_4-4_1</t>
  </si>
  <si>
    <t>e3_4-4_2</t>
  </si>
  <si>
    <t>e3_4-4_3</t>
  </si>
  <si>
    <t>e3_4-4_4</t>
  </si>
  <si>
    <t>e3_4-4_5</t>
  </si>
  <si>
    <t>e3_4-4_6</t>
  </si>
  <si>
    <t>e3_4-4</t>
  </si>
  <si>
    <t>e3_4-4_6f</t>
  </si>
  <si>
    <t>e3_4-4_6f</t>
    <phoneticPr fontId="1"/>
  </si>
  <si>
    <t>e3_5_1</t>
  </si>
  <si>
    <t>e3_5_2</t>
  </si>
  <si>
    <t>e3_5_3</t>
  </si>
  <si>
    <t>e3_5</t>
  </si>
  <si>
    <t>e3_6</t>
  </si>
  <si>
    <t>e3_7</t>
  </si>
  <si>
    <t>e3_8_1</t>
  </si>
  <si>
    <t>e3_8_2</t>
  </si>
  <si>
    <t>e3_9</t>
  </si>
  <si>
    <t>e3_10</t>
  </si>
  <si>
    <t>行番号</t>
    <rPh sb="0" eb="3">
      <t>ギョウバンゴウ</t>
    </rPh>
    <phoneticPr fontId="1"/>
  </si>
  <si>
    <t>対象外行F</t>
    <rPh sb="0" eb="2">
      <t>タイショウ</t>
    </rPh>
    <rPh sb="2" eb="3">
      <t>ガイ</t>
    </rPh>
    <rPh sb="3" eb="4">
      <t>ギョウ</t>
    </rPh>
    <phoneticPr fontId="1"/>
  </si>
  <si>
    <t>項目E1(不当な差別的取扱い)</t>
  </si>
  <si>
    <t>都道府県・政令市・市町村共通</t>
  </si>
  <si>
    <t>問０</t>
  </si>
  <si>
    <t>回答いただける相談事例等の数</t>
  </si>
  <si>
    <t>I</t>
    <phoneticPr fontId="1"/>
  </si>
  <si>
    <t>I_ブランク</t>
    <phoneticPr fontId="1"/>
  </si>
  <si>
    <t>問１</t>
  </si>
  <si>
    <t>「不当な差別的取扱い」を行ったとされる者</t>
    <phoneticPr fontId="1"/>
  </si>
  <si>
    <t>e_1</t>
  </si>
  <si>
    <t>S_未選択</t>
  </si>
  <si>
    <t>問２</t>
  </si>
  <si>
    <t>本事例に関係する貴団体等の部署・協議会等名</t>
  </si>
  <si>
    <t>e_2</t>
  </si>
  <si>
    <t>問３</t>
  </si>
  <si>
    <t>相談者について</t>
  </si>
  <si>
    <t>M</t>
    <phoneticPr fontId="1"/>
  </si>
  <si>
    <t>e_3_1</t>
  </si>
  <si>
    <t>e_3_2</t>
  </si>
  <si>
    <t>e_3_3</t>
  </si>
  <si>
    <t>M_カウント</t>
  </si>
  <si>
    <t>相談者について＿その他</t>
  </si>
  <si>
    <t>e_3_3f</t>
  </si>
  <si>
    <t>&lt;&gt;"○"</t>
  </si>
  <si>
    <t>障害者の性別</t>
  </si>
  <si>
    <t>e_4-1_1</t>
  </si>
  <si>
    <t>e_4-1_2</t>
  </si>
  <si>
    <t>e_4-1_3</t>
  </si>
  <si>
    <t>e_4-1_4</t>
  </si>
  <si>
    <t>問４－２</t>
  </si>
  <si>
    <t>障害者の年代</t>
  </si>
  <si>
    <t>e_4-2_1</t>
  </si>
  <si>
    <t>e_4-2_2</t>
  </si>
  <si>
    <t>e_4-2_3</t>
  </si>
  <si>
    <t>e_4-2_4</t>
  </si>
  <si>
    <t>e_4-2_5</t>
  </si>
  <si>
    <t>e_4-2_6</t>
  </si>
  <si>
    <t>e_4-2_7</t>
  </si>
  <si>
    <t>e_4-2_8</t>
  </si>
  <si>
    <t>e_4-2_9</t>
  </si>
  <si>
    <t>M_カウント</t>
    <phoneticPr fontId="1"/>
  </si>
  <si>
    <t>問４－３</t>
  </si>
  <si>
    <t>障害の種別</t>
  </si>
  <si>
    <t>e_4-3_1</t>
  </si>
  <si>
    <t>e_4-3_2</t>
  </si>
  <si>
    <t>e_4-3_3</t>
  </si>
  <si>
    <t>e_4-3_4</t>
  </si>
  <si>
    <t>e_4-3_5</t>
  </si>
  <si>
    <t>e_4-3_6</t>
  </si>
  <si>
    <t>e_4-3_7</t>
  </si>
  <si>
    <t>e_4-3_8</t>
  </si>
  <si>
    <t>e_4-3_9</t>
  </si>
  <si>
    <t>e_4-3_10</t>
  </si>
  <si>
    <t>e_4-3_11</t>
  </si>
  <si>
    <t>障害の種別＿その他</t>
  </si>
  <si>
    <t>e_4-3_11f</t>
  </si>
  <si>
    <t>問４－４</t>
  </si>
  <si>
    <t>事例が生じた場面</t>
  </si>
  <si>
    <t>e_4-4_1</t>
  </si>
  <si>
    <t>e_4-4_2</t>
  </si>
  <si>
    <t>e_4-4_3</t>
  </si>
  <si>
    <t>e_4-4_4</t>
  </si>
  <si>
    <t>e_4-4_5</t>
  </si>
  <si>
    <t>e_4-4_6</t>
  </si>
  <si>
    <t>事例が生じた場面＿その他</t>
  </si>
  <si>
    <t>e_4-4_6f</t>
  </si>
  <si>
    <t>e_5_1</t>
  </si>
  <si>
    <t>e_5_2</t>
  </si>
  <si>
    <t>e_5_3</t>
  </si>
  <si>
    <t>新型コロナウイルス感染症との関連</t>
  </si>
  <si>
    <t>e_6</t>
  </si>
  <si>
    <t>本事例の内容・経緯・背景</t>
  </si>
  <si>
    <t>e_7</t>
  </si>
  <si>
    <t>本事例について</t>
  </si>
  <si>
    <t>e_8_1</t>
  </si>
  <si>
    <t>問８－２</t>
  </si>
  <si>
    <t>本事例を解決するための対応（調査過程を含む）</t>
  </si>
  <si>
    <t>e_8_2</t>
  </si>
  <si>
    <t>e_9</t>
  </si>
  <si>
    <t>問１０</t>
    <phoneticPr fontId="1"/>
  </si>
  <si>
    <t>問３～９における結果について</t>
  </si>
  <si>
    <t>e_10</t>
  </si>
  <si>
    <t>問８－１</t>
  </si>
  <si>
    <t>S_未選択</t>
    <phoneticPr fontId="1"/>
  </si>
  <si>
    <t>&lt;&gt;"○"</t>
    <phoneticPr fontId="1"/>
  </si>
  <si>
    <t>項目E1(不当な差別的取扱い)</t>
    <phoneticPr fontId="1"/>
  </si>
  <si>
    <t>項目E2(合理的配慮の提供)</t>
    <phoneticPr fontId="1"/>
  </si>
  <si>
    <t>I_ブランク</t>
  </si>
  <si>
    <t>項目E2(合理的配慮の提供)</t>
  </si>
  <si>
    <t>合理的配慮の実施主体</t>
  </si>
  <si>
    <t>項目E3(環境の整備)</t>
  </si>
  <si>
    <t>項目E3(環境の整備)</t>
    <phoneticPr fontId="1"/>
  </si>
  <si>
    <t>環境の整備の実施主体</t>
  </si>
  <si>
    <t>[ 回答欄について ]</t>
    <rPh sb="2" eb="5">
      <t>カイトウラン</t>
    </rPh>
    <phoneticPr fontId="1"/>
  </si>
  <si>
    <t>[ 回答状況について ]</t>
    <rPh sb="2" eb="4">
      <t>カイトウ</t>
    </rPh>
    <rPh sb="4" eb="6">
      <t>ジョウキョウ</t>
    </rPh>
    <phoneticPr fontId="1"/>
  </si>
  <si>
    <r>
      <t>回答状況が</t>
    </r>
    <r>
      <rPr>
        <sz val="9"/>
        <color rgb="FFFF0000"/>
        <rFont val="Meiryo UI"/>
        <family val="3"/>
        <charset val="128"/>
      </rPr>
      <t>未回答有</t>
    </r>
    <r>
      <rPr>
        <sz val="9"/>
        <color theme="1"/>
        <rFont val="Meiryo UI"/>
        <family val="3"/>
        <charset val="128"/>
      </rPr>
      <t>の場合は、</t>
    </r>
    <rPh sb="0" eb="2">
      <t>カイトウ</t>
    </rPh>
    <rPh sb="2" eb="4">
      <t>ジョウキョウ</t>
    </rPh>
    <rPh sb="5" eb="8">
      <t>ミカイトウ</t>
    </rPh>
    <rPh sb="8" eb="9">
      <t>ア</t>
    </rPh>
    <rPh sb="10" eb="12">
      <t>バアイ</t>
    </rPh>
    <phoneticPr fontId="1"/>
  </si>
  <si>
    <t>⇒ 該当する選択肢に○印を入力してください</t>
    <rPh sb="2" eb="4">
      <t>ガイトウ</t>
    </rPh>
    <rPh sb="6" eb="9">
      <t>センタクシ</t>
    </rPh>
    <rPh sb="11" eb="12">
      <t>ジルシ</t>
    </rPh>
    <rPh sb="13" eb="15">
      <t>ニュウリョク</t>
    </rPh>
    <phoneticPr fontId="1"/>
  </si>
  <si>
    <t>当シートの未回答設問を回答してください。</t>
    <rPh sb="0" eb="1">
      <t>トウ</t>
    </rPh>
    <rPh sb="5" eb="8">
      <t>ミカイトウ</t>
    </rPh>
    <rPh sb="8" eb="10">
      <t>セツモン</t>
    </rPh>
    <rPh sb="11" eb="13">
      <t>カイトウ</t>
    </rPh>
    <phoneticPr fontId="1"/>
  </si>
  <si>
    <t>団体属性の回答状況:</t>
    <rPh sb="0" eb="2">
      <t>ダンタイ</t>
    </rPh>
    <rPh sb="2" eb="4">
      <t>ゾクセイ</t>
    </rPh>
    <phoneticPr fontId="1"/>
  </si>
  <si>
    <t>⇒ 文字を入力してください</t>
    <rPh sb="2" eb="4">
      <t>モジ</t>
    </rPh>
    <rPh sb="5" eb="7">
      <t>ニュウリョク</t>
    </rPh>
    <phoneticPr fontId="1"/>
  </si>
  <si>
    <t>※ 回答状況に応じて、回答が不要な設問はグレーに塗りつぶされます。</t>
    <phoneticPr fontId="1"/>
  </si>
  <si>
    <t>ご担当者様についてお伺いします。</t>
    <phoneticPr fontId="1"/>
  </si>
  <si>
    <t>本調査票への回答内容について確認事項が発生した場合のご連絡先として使用させていただきます。</t>
  </si>
  <si>
    <t>ａ） 府省庁名</t>
    <rPh sb="3" eb="7">
      <t>フショウチョウメイ</t>
    </rPh>
    <phoneticPr fontId="1"/>
  </si>
  <si>
    <t>　　　　　　　　　　（団体名等の情報をご記入ください）</t>
    <rPh sb="11" eb="13">
      <t>ダンタイ</t>
    </rPh>
    <rPh sb="13" eb="14">
      <t>メイ</t>
    </rPh>
    <rPh sb="14" eb="15">
      <t>トウ</t>
    </rPh>
    <rPh sb="16" eb="18">
      <t>ジョウホウ</t>
    </rPh>
    <rPh sb="20" eb="22">
      <t>キニュウ</t>
    </rPh>
    <phoneticPr fontId="1"/>
  </si>
  <si>
    <t>ｂ） 部署名</t>
  </si>
  <si>
    <t>ｃ） 担当者名</t>
    <rPh sb="3" eb="6">
      <t>タントウシャ</t>
    </rPh>
    <rPh sb="6" eb="7">
      <t>ナ</t>
    </rPh>
    <phoneticPr fontId="1"/>
  </si>
  <si>
    <t>ｄ） 電話番号</t>
    <rPh sb="3" eb="7">
      <t>デンワバンゴウ</t>
    </rPh>
    <phoneticPr fontId="1"/>
  </si>
  <si>
    <t>ｅ） メールアドレス</t>
  </si>
  <si>
    <t>@</t>
  </si>
  <si>
    <t>E１　相談事例に関する調査（不当な差別的取扱い）</t>
    <rPh sb="3" eb="5">
      <t>ソウダン</t>
    </rPh>
    <rPh sb="5" eb="7">
      <t>ジレイ</t>
    </rPh>
    <rPh sb="8" eb="9">
      <t>カン</t>
    </rPh>
    <rPh sb="11" eb="13">
      <t>チョウサ</t>
    </rPh>
    <rPh sb="14" eb="16">
      <t>フトウ</t>
    </rPh>
    <rPh sb="17" eb="19">
      <t>サベツ</t>
    </rPh>
    <rPh sb="19" eb="20">
      <t>テキ</t>
    </rPh>
    <rPh sb="20" eb="22">
      <t>トリアツカ</t>
    </rPh>
    <phoneticPr fontId="0"/>
  </si>
  <si>
    <r>
      <t>○本調査では、</t>
    </r>
    <r>
      <rPr>
        <b/>
        <u/>
        <sz val="9"/>
        <color rgb="FFFF0000"/>
        <rFont val="Meiryo UI"/>
        <family val="3"/>
        <charset val="128"/>
      </rPr>
      <t>行政機関もしくは事業者による</t>
    </r>
    <r>
      <rPr>
        <sz val="9"/>
        <color theme="1"/>
        <rFont val="Meiryo UI"/>
        <family val="3"/>
        <charset val="128"/>
      </rPr>
      <t>障害者に対する</t>
    </r>
    <r>
      <rPr>
        <b/>
        <sz val="9"/>
        <color indexed="8"/>
        <rFont val="Meiryo UI"/>
        <family val="3"/>
        <charset val="128"/>
      </rPr>
      <t>「不当な差別的取扱い」</t>
    </r>
    <r>
      <rPr>
        <sz val="9"/>
        <color theme="1"/>
        <rFont val="Meiryo UI"/>
        <family val="3"/>
        <charset val="128"/>
      </rPr>
      <t>に関する相談事例等についてお伺いします。</t>
    </r>
    <rPh sb="1" eb="4">
      <t>ホンチョウサ</t>
    </rPh>
    <rPh sb="15" eb="18">
      <t>ジギョウシャ</t>
    </rPh>
    <rPh sb="53" eb="54">
      <t>ウカガ</t>
    </rPh>
    <phoneticPr fontId="0"/>
  </si>
  <si>
    <t>［回答にあたっての留意点］</t>
    <phoneticPr fontId="1"/>
  </si>
  <si>
    <t xml:space="preserve">    ※相談事例の対象期間：令和４年度（令和４年４月～令和５年３月）</t>
    <phoneticPr fontId="1"/>
  </si>
  <si>
    <t xml:space="preserve">    ※本調査は全件調査ではありませんが、把握された相談事例等（相談を受けた事例や自発的に行った好事例など）について幅広く御登録願います。</t>
    <phoneticPr fontId="1"/>
  </si>
  <si>
    <t xml:space="preserve">       内閣府において公表しております「合理的配慮の提供等事例集」や、内閣府HPに公表しているデータベースへの登録も検討したく存じますので、</t>
    <phoneticPr fontId="1"/>
  </si>
  <si>
    <t>⇒ 数値を入力してください（ゼロの場合は0と入力）</t>
    <rPh sb="2" eb="4">
      <t>スウチ</t>
    </rPh>
    <rPh sb="5" eb="7">
      <t>ニュウリョク</t>
    </rPh>
    <rPh sb="17" eb="19">
      <t>バアイ</t>
    </rPh>
    <rPh sb="22" eb="24">
      <t>ニュウリョク</t>
    </rPh>
    <phoneticPr fontId="1"/>
  </si>
  <si>
    <t xml:space="preserve">       登録する事例の内容につきましては、可能な限り具体的かつ詳細に記入してください。なお、データベースに登録する際のイメージを参考2のとおり、</t>
    <phoneticPr fontId="1"/>
  </si>
  <si>
    <t xml:space="preserve">       添付いたしますので、調査票に事例を記入いただく際の参考(記入例)としていただけますと幸いです。</t>
    <phoneticPr fontId="1"/>
  </si>
  <si>
    <t xml:space="preserve">    ※特定の障害者、事業者、職員などの識別ができないように記入してください。</t>
    <phoneticPr fontId="1"/>
  </si>
  <si>
    <t xml:space="preserve">    ※雇用、就業については、障害者の雇用の促進等に関する法律（昭和35年法律第123号）の定めるところによるため、収集対象から除外します。</t>
    <phoneticPr fontId="1"/>
  </si>
  <si>
    <t>【ご回答いただける相談事例等の数：数字を記入（最大30件）】</t>
    <rPh sb="2" eb="4">
      <t>カイトウ</t>
    </rPh>
    <rPh sb="9" eb="14">
      <t>ソウダンジレイトウ</t>
    </rPh>
    <rPh sb="15" eb="16">
      <t>カズ</t>
    </rPh>
    <rPh sb="17" eb="19">
      <t>スウジ</t>
    </rPh>
    <rPh sb="20" eb="22">
      <t>キニュウ</t>
    </rPh>
    <rPh sb="23" eb="25">
      <t>サイダイ</t>
    </rPh>
    <rPh sb="27" eb="28">
      <t>ケン</t>
    </rPh>
    <phoneticPr fontId="0"/>
  </si>
  <si>
    <t>件</t>
    <rPh sb="0" eb="1">
      <t>ケン</t>
    </rPh>
    <phoneticPr fontId="1"/>
  </si>
  <si>
    <t>問1</t>
  </si>
  <si>
    <t>問２</t>
    <rPh sb="0" eb="1">
      <t>トイ</t>
    </rPh>
    <phoneticPr fontId="0"/>
  </si>
  <si>
    <t>問４-１</t>
  </si>
  <si>
    <t>問４-２</t>
  </si>
  <si>
    <t>問４-３</t>
  </si>
  <si>
    <t>問４-４</t>
  </si>
  <si>
    <t>問６</t>
    <phoneticPr fontId="1"/>
  </si>
  <si>
    <t>問７</t>
    <phoneticPr fontId="1"/>
  </si>
  <si>
    <t>問９</t>
    <rPh sb="0" eb="1">
      <t>トイ</t>
    </rPh>
    <phoneticPr fontId="0"/>
  </si>
  <si>
    <t>「不当な差別的取扱い」
を行ったとされる者</t>
    <phoneticPr fontId="1"/>
  </si>
  <si>
    <t>本事例に関係する貴団体等の部署・
協議会等名</t>
    <phoneticPr fontId="1"/>
  </si>
  <si>
    <t>相談者について
（複数者の場合には複数選択可）</t>
  </si>
  <si>
    <t>障害者の性別
（複数者の場合には複数選択可）</t>
  </si>
  <si>
    <t>障害者の年代
（複数者の場合には複数選択可）</t>
  </si>
  <si>
    <t>障害の種別
（重複障害／複数者の場合には複数選択可）</t>
  </si>
  <si>
    <t>事例が生じた場面
（複数選択可）</t>
  </si>
  <si>
    <t>障害者の性別・年齢等との関連</t>
    <phoneticPr fontId="1"/>
  </si>
  <si>
    <t>本事例について、次のうちから該当するものを選択してください。
（事例ごとにいずれか1つを選択）</t>
    <rPh sb="0" eb="1">
      <t>ホン</t>
    </rPh>
    <rPh sb="1" eb="3">
      <t>ジレイ</t>
    </rPh>
    <rPh sb="8" eb="9">
      <t>ツギ</t>
    </rPh>
    <rPh sb="14" eb="16">
      <t>ガイトウ</t>
    </rPh>
    <rPh sb="21" eb="23">
      <t>センタク</t>
    </rPh>
    <rPh sb="32" eb="34">
      <t>ジレイ</t>
    </rPh>
    <rPh sb="44" eb="46">
      <t>センタク</t>
    </rPh>
    <phoneticPr fontId="1"/>
  </si>
  <si>
    <t>本事例を解決するための対応(調査過程を含む)</t>
    <phoneticPr fontId="1"/>
  </si>
  <si>
    <t>問８の対応後の状況</t>
    <phoneticPr fontId="1"/>
  </si>
  <si>
    <t>問３～９における結果について、次のうちから該当するものを選択してください。</t>
    <phoneticPr fontId="1"/>
  </si>
  <si>
    <t>1.行政機関等</t>
  </si>
  <si>
    <t>該当するものに○を選択してください。</t>
  </si>
  <si>
    <r>
      <t xml:space="preserve">該当するものに○を選択してください。
</t>
    </r>
    <r>
      <rPr>
        <sz val="9"/>
        <color rgb="FFC00000"/>
        <rFont val="Meiryo UI"/>
        <family val="3"/>
        <charset val="128"/>
      </rPr>
      <t>※雇用、就業についての相談事例は回答対象から除外してください。</t>
    </r>
    <phoneticPr fontId="1"/>
  </si>
  <si>
    <t>本事例が障害者の性別や年齢等を理由とするものである場合、以下の選択肢から該当する項目に○を選択してください。</t>
    <phoneticPr fontId="1"/>
  </si>
  <si>
    <t>本事例が新型コロナウイルス感染症に関連する事例の場合、○を選択して下さい。</t>
    <rPh sb="17" eb="19">
      <t>カンレン</t>
    </rPh>
    <rPh sb="21" eb="23">
      <t>ジレイ</t>
    </rPh>
    <rPh sb="24" eb="26">
      <t>バアイ</t>
    </rPh>
    <rPh sb="29" eb="31">
      <t>センタク</t>
    </rPh>
    <rPh sb="33" eb="34">
      <t>クダ</t>
    </rPh>
    <phoneticPr fontId="0"/>
  </si>
  <si>
    <t>本事例の内容（事案の発生した場面・背景、相談者の困りごとの内容等）
を可能な限り詳細かつ具体的に記入してください。
問５で障害者の性別や年齢等に特有の事例であると回答した場合には、
そのように判断した理由が明らかになるよう補足願います。</t>
  </si>
  <si>
    <t>1.行政機関が相談機関として相談を受けた事例</t>
    <phoneticPr fontId="1"/>
  </si>
  <si>
    <r>
      <t>以下の</t>
    </r>
    <r>
      <rPr>
        <u/>
        <sz val="9"/>
        <color theme="1"/>
        <rFont val="Meiryo UI"/>
        <family val="3"/>
        <charset val="128"/>
      </rPr>
      <t>＜記入方法＞をご確認の上</t>
    </r>
    <r>
      <rPr>
        <sz val="9"/>
        <color theme="1"/>
        <rFont val="Meiryo UI"/>
        <family val="3"/>
        <charset val="128"/>
      </rPr>
      <t>、本事例を解消するための対応を可能な限り詳細かつ具体的に記入してください。
また、個別の障害者への対応を契機に</t>
    </r>
    <r>
      <rPr>
        <u/>
        <sz val="9"/>
        <color theme="1"/>
        <rFont val="Meiryo UI"/>
        <family val="3"/>
        <charset val="128"/>
      </rPr>
      <t>環境の整備（設備の改善や社内マニュアルの変更等）を行った場合</t>
    </r>
    <r>
      <rPr>
        <sz val="9"/>
        <color theme="1"/>
        <rFont val="Meiryo UI"/>
        <family val="3"/>
        <charset val="128"/>
      </rPr>
      <t xml:space="preserve">には、どのような整備を行ったかも併せて記入願います。
＜記入方法＞
</t>
    </r>
    <r>
      <rPr>
        <b/>
        <sz val="9"/>
        <color rgb="FF0000FF"/>
        <rFont val="Meiryo UI"/>
        <family val="3"/>
        <charset val="128"/>
      </rPr>
      <t>1.行政機関が相談機関として相談を受けた事例の場合</t>
    </r>
    <r>
      <rPr>
        <sz val="9"/>
        <color theme="1"/>
        <rFont val="Meiryo UI"/>
        <family val="3"/>
        <charset val="128"/>
      </rPr>
      <t xml:space="preserve">
相談を受けた事例を記入する場合は、相談対応をどのようなプロセスで進めたのか、可能な限り以下の事項が明らかになるよう留意しつつ、順を追って具体的に記入願います。
</t>
    </r>
    <r>
      <rPr>
        <sz val="9"/>
        <color rgb="FFC00000"/>
        <rFont val="Meiryo UI"/>
        <family val="3"/>
        <charset val="128"/>
      </rPr>
      <t>●相手方に対し事実確認等を行った場合には、その内容
●相談者、相手方双方への事実確認を踏まえ、事例について行った法的検討（障害者差別解消法の不当な差別に該当するか否か等）
●対応に当たり他の部局、障害者差別解消支援地域協議会、国や他の地方公共団体等と連絡調整等を行った場合には、どのような機関が関与し、
　 それぞれどのような対応を取ったのか、その内容
●検討等を行った結果、相談者や相手方に対し講ずることとなった措置（障害者差別解消法に関連して行った助言、指導等の内容や、
　 是正措置の検討・提案をした場合はその内容等）</t>
    </r>
    <r>
      <rPr>
        <sz val="9"/>
        <color theme="1"/>
        <rFont val="Meiryo UI"/>
        <family val="3"/>
        <charset val="128"/>
      </rPr>
      <t xml:space="preserve">
</t>
    </r>
    <r>
      <rPr>
        <b/>
        <sz val="9"/>
        <color rgb="FF0000FF"/>
        <rFont val="Meiryo UI"/>
        <family val="3"/>
        <charset val="128"/>
      </rPr>
      <t>2.行政機関・事業者において自発的に対応を行った好事例の場合</t>
    </r>
    <r>
      <rPr>
        <sz val="9"/>
        <color theme="1"/>
        <rFont val="Meiryo UI"/>
        <family val="3"/>
        <charset val="128"/>
      </rPr>
      <t xml:space="preserve">
事例対応をどのようなプロセスで進めたのか、可能な限り以下の事項が明らかになるよう留意しつつ、順を追って具体的に記入願います。
</t>
    </r>
    <r>
      <rPr>
        <sz val="9"/>
        <color rgb="FFC00000"/>
        <rFont val="Meiryo UI"/>
        <family val="3"/>
        <charset val="128"/>
      </rPr>
      <t>●差別とされた事例に対し、組織内でどのような検討を行い、どのような措置を講じたのか具体的に記入
　 「正当な理由」の有無の検討や、是正措置の検討・提案も行った場合には、その内容等も記入</t>
    </r>
    <phoneticPr fontId="1"/>
  </si>
  <si>
    <t>改善された点や解決したのか否か（否であればなぜか）など、
問８の対応後の状況を可能な限り詳細かつ具体的に記入してください。</t>
    <phoneticPr fontId="1"/>
  </si>
  <si>
    <t>1.解決に至った</t>
  </si>
  <si>
    <t>2.事業者</t>
    <rPh sb="4" eb="5">
      <t>シャ</t>
    </rPh>
    <phoneticPr fontId="1"/>
  </si>
  <si>
    <t>2.行政機関・事業者において自発的に対応を行った好事例</t>
    <phoneticPr fontId="1"/>
  </si>
  <si>
    <t>2.まだ解決に至っていない</t>
  </si>
  <si>
    <t>1.</t>
    <phoneticPr fontId="1"/>
  </si>
  <si>
    <t>2.</t>
    <phoneticPr fontId="1"/>
  </si>
  <si>
    <t>3.</t>
    <phoneticPr fontId="1"/>
  </si>
  <si>
    <t>3.</t>
  </si>
  <si>
    <t>4.</t>
    <phoneticPr fontId="1"/>
  </si>
  <si>
    <t>5.</t>
    <phoneticPr fontId="1"/>
  </si>
  <si>
    <t>6.</t>
    <phoneticPr fontId="1"/>
  </si>
  <si>
    <t>7.</t>
    <phoneticPr fontId="1"/>
  </si>
  <si>
    <t>8.</t>
    <phoneticPr fontId="1"/>
  </si>
  <si>
    <t>9.</t>
    <phoneticPr fontId="1"/>
  </si>
  <si>
    <t>10.</t>
    <phoneticPr fontId="1"/>
  </si>
  <si>
    <t>11.</t>
    <phoneticPr fontId="1"/>
  </si>
  <si>
    <t>のいずれかを選択してください。</t>
  </si>
  <si>
    <t>部署・協議会等名</t>
    <rPh sb="0" eb="2">
      <t>ブショ</t>
    </rPh>
    <rPh sb="3" eb="7">
      <t>キョウギカイナド</t>
    </rPh>
    <rPh sb="7" eb="8">
      <t>ナ</t>
    </rPh>
    <phoneticPr fontId="0"/>
  </si>
  <si>
    <t>障害者</t>
    <rPh sb="0" eb="3">
      <t>ショウガイシャ</t>
    </rPh>
    <phoneticPr fontId="0"/>
  </si>
  <si>
    <t>事業者</t>
    <rPh sb="0" eb="3">
      <t>ジギョウシャ</t>
    </rPh>
    <phoneticPr fontId="0"/>
  </si>
  <si>
    <t>その他</t>
    <phoneticPr fontId="0"/>
  </si>
  <si>
    <t>「3.その他」の場合は具体的に
記入してください。</t>
    <rPh sb="5" eb="6">
      <t>タ</t>
    </rPh>
    <rPh sb="8" eb="10">
      <t>バアイ</t>
    </rPh>
    <phoneticPr fontId="0"/>
  </si>
  <si>
    <t>男性</t>
    <rPh sb="0" eb="2">
      <t>ダンセイ</t>
    </rPh>
    <phoneticPr fontId="0"/>
  </si>
  <si>
    <t>女性</t>
    <rPh sb="0" eb="2">
      <t>ジョセイ</t>
    </rPh>
    <phoneticPr fontId="0"/>
  </si>
  <si>
    <t>性的マイノリティ</t>
    <rPh sb="0" eb="2">
      <t>セイテキ</t>
    </rPh>
    <phoneticPr fontId="1"/>
  </si>
  <si>
    <t>不明</t>
    <rPh sb="0" eb="2">
      <t>フメイ</t>
    </rPh>
    <phoneticPr fontId="0"/>
  </si>
  <si>
    <t>10
歳
未
満</t>
    <phoneticPr fontId="0"/>
  </si>
  <si>
    <t>10
代</t>
    <phoneticPr fontId="0"/>
  </si>
  <si>
    <t>20
代</t>
    <phoneticPr fontId="0"/>
  </si>
  <si>
    <t>30
代</t>
    <phoneticPr fontId="0"/>
  </si>
  <si>
    <t>40
代</t>
    <phoneticPr fontId="0"/>
  </si>
  <si>
    <t>50
代</t>
    <phoneticPr fontId="0"/>
  </si>
  <si>
    <t>60
代</t>
    <phoneticPr fontId="0"/>
  </si>
  <si>
    <t>70
歳
以
上</t>
    <phoneticPr fontId="0"/>
  </si>
  <si>
    <t>不明</t>
    <phoneticPr fontId="0"/>
  </si>
  <si>
    <t>視覚障害</t>
    <phoneticPr fontId="0"/>
  </si>
  <si>
    <t>聴覚・言語障害</t>
    <phoneticPr fontId="0"/>
  </si>
  <si>
    <t>盲ろう</t>
    <phoneticPr fontId="0"/>
  </si>
  <si>
    <t>肢体不自由</t>
    <phoneticPr fontId="0"/>
  </si>
  <si>
    <t>知的障害</t>
    <phoneticPr fontId="0"/>
  </si>
  <si>
    <t>精神障害</t>
    <phoneticPr fontId="0"/>
  </si>
  <si>
    <t>発達障害</t>
    <phoneticPr fontId="0"/>
  </si>
  <si>
    <t>内部障害</t>
    <phoneticPr fontId="0"/>
  </si>
  <si>
    <t>難病に起因する障害</t>
    <phoneticPr fontId="0"/>
  </si>
  <si>
    <t>重症心身障害</t>
    <phoneticPr fontId="0"/>
  </si>
  <si>
    <t>「11.その他」の場合は具体的に
記入してください。</t>
    <rPh sb="9" eb="11">
      <t>バアイ</t>
    </rPh>
    <phoneticPr fontId="0"/>
  </si>
  <si>
    <t>行政・公共施設</t>
    <phoneticPr fontId="0"/>
  </si>
  <si>
    <t>教育</t>
    <phoneticPr fontId="0"/>
  </si>
  <si>
    <t>医療・福祉</t>
    <phoneticPr fontId="0"/>
  </si>
  <si>
    <t>交通・移動</t>
    <phoneticPr fontId="0"/>
  </si>
  <si>
    <t>災害等</t>
    <phoneticPr fontId="0"/>
  </si>
  <si>
    <t>「6.その他」の場合は具体的に
記入してください。</t>
    <rPh sb="8" eb="10">
      <t>バアイ</t>
    </rPh>
    <phoneticPr fontId="0"/>
  </si>
  <si>
    <t>性別に関するもの</t>
    <rPh sb="0" eb="2">
      <t>セイベツ</t>
    </rPh>
    <rPh sb="3" eb="4">
      <t>カン</t>
    </rPh>
    <phoneticPr fontId="0"/>
  </si>
  <si>
    <t>年齢に関するもの</t>
    <rPh sb="0" eb="2">
      <t>ネンレイ</t>
    </rPh>
    <rPh sb="3" eb="4">
      <t>カン</t>
    </rPh>
    <phoneticPr fontId="0"/>
  </si>
  <si>
    <t>性的マイノリティに
関するもの</t>
    <rPh sb="0" eb="2">
      <t>セイテキ</t>
    </rPh>
    <rPh sb="10" eb="11">
      <t>カン</t>
    </rPh>
    <phoneticPr fontId="0"/>
  </si>
  <si>
    <t>(選択)</t>
    <phoneticPr fontId="1"/>
  </si>
  <si>
    <t>E２　相談事例に関する調査（合理的配慮の提供）</t>
  </si>
  <si>
    <r>
      <t>○本調査では、</t>
    </r>
    <r>
      <rPr>
        <b/>
        <u/>
        <sz val="9"/>
        <color rgb="FFFF0000"/>
        <rFont val="Meiryo UI"/>
        <family val="3"/>
        <charset val="128"/>
      </rPr>
      <t>行政機関もしくは事業者による</t>
    </r>
    <r>
      <rPr>
        <sz val="9"/>
        <color theme="1"/>
        <rFont val="Meiryo UI"/>
        <family val="3"/>
        <charset val="128"/>
      </rPr>
      <t>障害者に対する</t>
    </r>
    <r>
      <rPr>
        <b/>
        <sz val="9"/>
        <color indexed="8"/>
        <rFont val="Meiryo UI"/>
        <family val="3"/>
        <charset val="128"/>
      </rPr>
      <t>「合理的配慮の提供」</t>
    </r>
    <r>
      <rPr>
        <sz val="9"/>
        <color theme="1"/>
        <rFont val="Meiryo UI"/>
        <family val="3"/>
        <charset val="128"/>
      </rPr>
      <t>に関する相談事例等についてお伺いします。</t>
    </r>
    <rPh sb="1" eb="4">
      <t>ホンチョウサ</t>
    </rPh>
    <rPh sb="15" eb="18">
      <t>ジギョウシャ</t>
    </rPh>
    <rPh sb="29" eb="32">
      <t>ゴウリテキ</t>
    </rPh>
    <rPh sb="32" eb="34">
      <t>ハイリョ</t>
    </rPh>
    <rPh sb="35" eb="37">
      <t>テイキョウ</t>
    </rPh>
    <rPh sb="52" eb="53">
      <t>ウカガ</t>
    </rPh>
    <phoneticPr fontId="0"/>
  </si>
  <si>
    <t>本事例の内容（事案の発生した場面・背景、相談者の困りごとの内容等）
を可能な限り詳細かつ具体的に記入してください。
問５で障害者の性別や年齢等に特有の事例であると回答した場合には、
そのように判断した理由が明らかになるよう補足願います。</t>
    <phoneticPr fontId="1"/>
  </si>
  <si>
    <r>
      <t>以下の</t>
    </r>
    <r>
      <rPr>
        <u/>
        <sz val="9"/>
        <color theme="1"/>
        <rFont val="Meiryo UI"/>
        <family val="3"/>
        <charset val="128"/>
      </rPr>
      <t>＜記入方法＞をご確認の上</t>
    </r>
    <r>
      <rPr>
        <sz val="9"/>
        <color theme="1"/>
        <rFont val="Meiryo UI"/>
        <family val="3"/>
        <charset val="128"/>
      </rPr>
      <t>、本事例を解消するための対応を可能な限り詳細かつ具体的に記入してください。
また、個別の障害者への対応を契機に、合理的配慮の提供に加えて、</t>
    </r>
    <r>
      <rPr>
        <u/>
        <sz val="9"/>
        <color theme="1"/>
        <rFont val="Meiryo UI"/>
        <family val="3"/>
        <charset val="128"/>
      </rPr>
      <t>環境の整備（設備の改善や社内マニュアルの変更等）を行った場合</t>
    </r>
    <r>
      <rPr>
        <sz val="9"/>
        <color theme="1"/>
        <rFont val="Meiryo UI"/>
        <family val="3"/>
        <charset val="128"/>
      </rPr>
      <t xml:space="preserve">には、
どのような整備を行ったかも併せて記入願います。
＜記入方法＞
</t>
    </r>
    <r>
      <rPr>
        <b/>
        <sz val="9"/>
        <color rgb="FF0000FF"/>
        <rFont val="Meiryo UI"/>
        <family val="3"/>
        <charset val="128"/>
      </rPr>
      <t>1.行政機関が相談機関として相談を受けた事例の場合</t>
    </r>
    <r>
      <rPr>
        <sz val="9"/>
        <color theme="1"/>
        <rFont val="Meiryo UI"/>
        <family val="3"/>
        <charset val="128"/>
      </rPr>
      <t xml:space="preserve">
相談を受けた事例を記入する場合は、相談対応をどのようなプロセスで進めたのか、可能な限り以下の事項が明らかになるよう留意しつつ、順を追って具体的に記入願います。
</t>
    </r>
    <r>
      <rPr>
        <sz val="9"/>
        <color rgb="FFC00000"/>
        <rFont val="Meiryo UI"/>
        <family val="3"/>
        <charset val="128"/>
      </rPr>
      <t>●相手方に対し事実確認等を行った場合には、その内容
●相談者、相手方双方への事実確認を踏まえ、障害者の申し出内容について行った法的検討（障害者差別解消法の合理的配慮に該当するか否か等）
●対応に当たり他の部局、障害者差別解消支援地域協議会、国や他の地方公共団体等と連絡調整等を行った場合には、どのような機関が関与し、
　 それぞれどのような対応を取ったのか、その内容
●検討等を行った結果、相談者や相手方に対し講ずることとなった措置（障害者差別解消法に関連して行った助言、指導等の内容や、
　 結果として行われた合理的配慮の内容等）</t>
    </r>
    <r>
      <rPr>
        <sz val="9"/>
        <color theme="1"/>
        <rFont val="Meiryo UI"/>
        <family val="3"/>
        <charset val="128"/>
      </rPr>
      <t xml:space="preserve">
</t>
    </r>
    <r>
      <rPr>
        <b/>
        <sz val="9"/>
        <color rgb="FF0000FF"/>
        <rFont val="Meiryo UI"/>
        <family val="3"/>
        <charset val="128"/>
      </rPr>
      <t>2.行政機関・事業者において自発的に対応を行った好事例の場合</t>
    </r>
    <r>
      <rPr>
        <sz val="9"/>
        <color theme="1"/>
        <rFont val="Meiryo UI"/>
        <family val="3"/>
        <charset val="128"/>
      </rPr>
      <t xml:space="preserve">
障害者からの申出に対する内容をどのようなプロセスで進めたのか、特に以下の事項が明らかになるよう留意しつつ、順を追って具体的に記入願います。
</t>
    </r>
    <r>
      <rPr>
        <sz val="9"/>
        <color rgb="FFC00000"/>
        <rFont val="Meiryo UI"/>
        <family val="3"/>
        <charset val="128"/>
      </rPr>
      <t>●障害者からの申し出内容に対し、組織内でどのような検討を行い、どのような措置を講じたのか具体的に記入
　 障害者からの申し出内容が合理的配慮の範囲に該当するか否かの検討や、代替措置の検討・提案も行った場合には、その内容等も記入</t>
    </r>
    <r>
      <rPr>
        <sz val="9"/>
        <color theme="1"/>
        <rFont val="Meiryo UI"/>
        <family val="3"/>
        <charset val="128"/>
      </rPr>
      <t xml:space="preserve">
</t>
    </r>
    <rPh sb="144" eb="148">
      <t>キニュウホウホウ</t>
    </rPh>
    <phoneticPr fontId="1"/>
  </si>
  <si>
    <t>E３　相談事例に関する調査（環境の整備）</t>
    <rPh sb="3" eb="5">
      <t>ソウダン</t>
    </rPh>
    <rPh sb="5" eb="7">
      <t>ジレイ</t>
    </rPh>
    <rPh sb="8" eb="9">
      <t>カン</t>
    </rPh>
    <rPh sb="11" eb="13">
      <t>チョウサ</t>
    </rPh>
    <rPh sb="14" eb="16">
      <t>カンキョウ</t>
    </rPh>
    <rPh sb="17" eb="19">
      <t>セイビ</t>
    </rPh>
    <phoneticPr fontId="0"/>
  </si>
  <si>
    <r>
      <t>○本調査では、</t>
    </r>
    <r>
      <rPr>
        <b/>
        <u/>
        <sz val="9"/>
        <color rgb="FFFF0000"/>
        <rFont val="Meiryo UI"/>
        <family val="3"/>
        <charset val="128"/>
      </rPr>
      <t>行政機関もしくは事業者による</t>
    </r>
    <r>
      <rPr>
        <sz val="9"/>
        <color theme="1"/>
        <rFont val="Meiryo UI"/>
        <family val="3"/>
        <charset val="128"/>
      </rPr>
      <t>障害者に対する</t>
    </r>
    <r>
      <rPr>
        <b/>
        <sz val="9"/>
        <color indexed="8"/>
        <rFont val="Meiryo UI"/>
        <family val="3"/>
        <charset val="128"/>
      </rPr>
      <t>「環境の整備」</t>
    </r>
    <r>
      <rPr>
        <sz val="9"/>
        <color theme="1"/>
        <rFont val="Meiryo UI"/>
        <family val="3"/>
        <charset val="128"/>
      </rPr>
      <t>に関する相談事例等についてお伺いします。</t>
    </r>
    <rPh sb="1" eb="4">
      <t>ホンチョウサ</t>
    </rPh>
    <rPh sb="15" eb="18">
      <t>ジギョウシャ</t>
    </rPh>
    <rPh sb="29" eb="31">
      <t>カンキョウ</t>
    </rPh>
    <rPh sb="32" eb="34">
      <t>セイビ</t>
    </rPh>
    <rPh sb="49" eb="50">
      <t>ウカガ</t>
    </rPh>
    <phoneticPr fontId="0"/>
  </si>
  <si>
    <t>本事例の内容（事案の発生した場面・背景、
（環境の整備が相談を契機としたものであれば）相談者の困りごとの内容等）
を可能な限り詳細かつ具体的に記入してください。
問５で障害者の性別や年齢等に特有の事例であると回答した場合には、
そのように判断した理由が明らかになるよう補足願います。</t>
  </si>
  <si>
    <r>
      <t>以下の</t>
    </r>
    <r>
      <rPr>
        <u/>
        <sz val="9"/>
        <color theme="1"/>
        <rFont val="Meiryo UI"/>
        <family val="3"/>
        <charset val="128"/>
      </rPr>
      <t>＜記入方法＞をご確認の上</t>
    </r>
    <r>
      <rPr>
        <sz val="9"/>
        <color theme="1"/>
        <rFont val="Meiryo UI"/>
        <family val="3"/>
        <charset val="128"/>
      </rPr>
      <t xml:space="preserve">、本事例を解消するための対応を可能な限り詳細かつ具体的に記入してください。
＜記入方法＞
</t>
    </r>
    <r>
      <rPr>
        <b/>
        <sz val="9"/>
        <color rgb="FF0000FF"/>
        <rFont val="Meiryo UI"/>
        <family val="3"/>
        <charset val="128"/>
      </rPr>
      <t>1.行政機関が相談機関として相談を受けた事例の場合</t>
    </r>
    <r>
      <rPr>
        <sz val="9"/>
        <color theme="1"/>
        <rFont val="Meiryo UI"/>
        <family val="3"/>
        <charset val="128"/>
      </rPr>
      <t xml:space="preserve">
相談を受けた事例を記入する場合は、相談対応をどのようなプロセスで進めたのか、可能な限り以下の事項が明らかになるよう留意しつつ、順を追って具体的に記入願います。
</t>
    </r>
    <r>
      <rPr>
        <sz val="9"/>
        <color rgb="FFC00000"/>
        <rFont val="Meiryo UI"/>
        <family val="3"/>
        <charset val="128"/>
      </rPr>
      <t>●相手方に対し事実確認等を行った場合には、その内容
●相談者、相手方双方への事実確認を踏まえ、事例について行った法的検討（障害者差別解消法上の合理的配慮に該当するか、環境の整備に該当するか等）
●対応に当たり他の部局、障害者差別解消支援地域協議会、国や他の地方公共団体等と連絡調整等を行った場合には、どのような機関が関与し、
　 それぞれどのような対応を取ったのか、その内容
●検討等を行った結果、相談者や相手方に対し講ずることとなった措置（障害者差別解消法に関連して行った助言、指導等の内容や、
　 結果として行われた環境の整備の内容等）</t>
    </r>
    <r>
      <rPr>
        <sz val="9"/>
        <color theme="1"/>
        <rFont val="Meiryo UI"/>
        <family val="3"/>
        <charset val="128"/>
      </rPr>
      <t xml:space="preserve">
</t>
    </r>
    <r>
      <rPr>
        <b/>
        <sz val="9"/>
        <color rgb="FF0000FF"/>
        <rFont val="Meiryo UI"/>
        <family val="3"/>
        <charset val="128"/>
      </rPr>
      <t>2.行政機関・事業者において自発的に対応を行った好事例の場合</t>
    </r>
    <r>
      <rPr>
        <sz val="9"/>
        <color theme="1"/>
        <rFont val="Meiryo UI"/>
        <family val="3"/>
        <charset val="128"/>
      </rPr>
      <t xml:space="preserve">
障害者からの申し出内容に対し、組織内でどのような検討を行い、どのような措置を講じたのか具体的に記入願います。</t>
    </r>
    <rPh sb="55" eb="59">
      <t>キニュウホウホウ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</si>
</sst>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2">
    <font>
      <sz val="9"/>
      <color theme="1"/>
      <name val="ＭＳ Ｐゴシック"/>
      <family val="2"/>
      <charset val="128"/>
    </font>
    <font>
      <sz val="6"/>
      <name val="ＭＳ Ｐゴシック"/>
      <family val="2"/>
      <charset val="128"/>
    </font>
    <font>
      <sz val="11"/>
      <color theme="1"/>
      <name val="Meiryo UI"/>
      <family val="3"/>
      <charset val="128"/>
    </font>
    <font>
      <sz val="11"/>
      <color theme="0"/>
      <name val="Meiryo UI"/>
      <family val="3"/>
      <charset val="128"/>
    </font>
    <font>
      <sz val="11"/>
      <color rgb="FF0000FF"/>
      <name val="Meiryo UI"/>
      <family val="3"/>
      <charset val="128"/>
    </font>
    <font>
      <sz val="10"/>
      <color theme="1"/>
      <name val="Meiryo UI"/>
      <family val="3"/>
      <charset val="128"/>
    </font>
    <font>
      <sz val="12"/>
      <color theme="0"/>
      <name val="Meiryo UI"/>
      <family val="3"/>
      <charset val="128"/>
    </font>
    <font>
      <sz val="10"/>
      <color rgb="FF0000FF"/>
      <name val="Meiryo UI"/>
      <family val="3"/>
      <charset val="128"/>
    </font>
    <font>
      <sz val="10"/>
      <color rgb="FFC00000"/>
      <name val="Meiryo UI"/>
      <family val="3"/>
      <charset val="128"/>
    </font>
    <font>
      <sz val="9"/>
      <color theme="1"/>
      <name val="Meiryo UI"/>
      <family val="3"/>
      <charset val="128"/>
    </font>
    <font>
      <sz val="8"/>
      <color rgb="FF0000FF"/>
      <name val="Meiryo UI"/>
      <family val="3"/>
      <charset val="128"/>
    </font>
    <font>
      <b/>
      <u/>
      <sz val="9"/>
      <color rgb="FFFF0000"/>
      <name val="Meiryo UI"/>
      <family val="3"/>
      <charset val="128"/>
    </font>
    <font>
      <b/>
      <sz val="9"/>
      <color indexed="8"/>
      <name val="Meiryo UI"/>
      <family val="3"/>
      <charset val="128"/>
    </font>
    <font>
      <sz val="9"/>
      <color rgb="FFC00000"/>
      <name val="Meiryo UI"/>
      <family val="3"/>
      <charset val="128"/>
    </font>
    <font>
      <sz val="9"/>
      <color rgb="FF9C0006"/>
      <name val="ＭＳ Ｐゴシック"/>
      <family val="2"/>
      <charset val="128"/>
    </font>
    <font>
      <sz val="6"/>
      <color rgb="FF0000FF"/>
      <name val="Meiryo UI"/>
      <family val="3"/>
      <charset val="128"/>
    </font>
    <font>
      <sz val="6"/>
      <color rgb="FFC00000"/>
      <name val="Meiryo UI"/>
      <family val="3"/>
      <charset val="128"/>
    </font>
    <font>
      <u/>
      <sz val="9"/>
      <color theme="10"/>
      <name val="ＭＳ Ｐゴシック"/>
      <family val="2"/>
      <charset val="128"/>
    </font>
    <font>
      <u/>
      <sz val="10"/>
      <color theme="10"/>
      <name val="Meiryo UI"/>
      <family val="3"/>
      <charset val="128"/>
    </font>
    <font>
      <sz val="9"/>
      <color rgb="FF0000FF"/>
      <name val="ＭＳ Ｐゴシック"/>
      <family val="3"/>
      <charset val="128"/>
    </font>
    <font>
      <sz val="9"/>
      <color rgb="FF0000FF"/>
      <name val="Meiryo UI"/>
      <family val="3"/>
      <charset val="128"/>
    </font>
    <font>
      <b/>
      <sz val="6"/>
      <color rgb="FF0000FF"/>
      <name val="Meiryo UI"/>
      <family val="3"/>
      <charset val="128"/>
    </font>
    <font>
      <b/>
      <u/>
      <sz val="10"/>
      <color theme="1"/>
      <name val="Meiryo UI"/>
      <family val="3"/>
      <charset val="128"/>
    </font>
    <font>
      <b/>
      <u/>
      <sz val="10"/>
      <name val="Meiryo UI"/>
      <family val="3"/>
      <charset val="128"/>
    </font>
    <font>
      <u/>
      <sz val="9"/>
      <color theme="10"/>
      <name val="Meiryo UI"/>
      <family val="3"/>
      <charset val="128"/>
    </font>
    <font>
      <b/>
      <sz val="9"/>
      <color rgb="FF0000FF"/>
      <name val="Meiryo UI"/>
      <family val="3"/>
      <charset val="128"/>
    </font>
    <font>
      <u/>
      <sz val="10"/>
      <color rgb="FF0563C1"/>
      <name val="Meiryo UI"/>
      <family val="3"/>
      <charset val="128"/>
    </font>
    <font>
      <sz val="9"/>
      <color rgb="FFFF0000"/>
      <name val="Meiryo UI"/>
      <family val="3"/>
      <charset val="128"/>
    </font>
    <font>
      <sz val="10"/>
      <name val="Meiryo UI"/>
      <family val="3"/>
      <charset val="128"/>
    </font>
    <font>
      <b/>
      <sz val="11"/>
      <color rgb="FFFF0000"/>
      <name val="Meiryo UI"/>
      <family val="3"/>
      <charset val="128"/>
    </font>
    <font>
      <u/>
      <sz val="9"/>
      <color theme="1"/>
      <name val="Meiryo UI"/>
      <family val="3"/>
      <charset val="128"/>
    </font>
    <font>
      <b/>
      <sz val="10"/>
      <color theme="1"/>
      <name val="Meiryo UI"/>
      <family val="3"/>
      <charset val="128"/>
    </font>
    <font>
      <u/>
      <sz val="10"/>
      <color theme="1"/>
      <name val="Meiryo UI"/>
      <family val="3"/>
      <charset val="128"/>
    </font>
    <font>
      <u/>
      <sz val="11"/>
      <color theme="10"/>
      <name val="ＭＳ Ｐゴシック"/>
      <family val="2"/>
      <charset val="128"/>
    </font>
    <font>
      <sz val="9"/>
      <color indexed="81"/>
      <name val="MS P ゴシック"/>
      <family val="3"/>
      <charset val="128"/>
    </font>
    <font>
      <sz val="14"/>
      <color theme="1"/>
      <name val="Meiryo UI"/>
      <family val="3"/>
      <charset val="128"/>
    </font>
    <font>
      <b/>
      <sz val="11"/>
      <color theme="1"/>
      <name val="Meiryo UI"/>
      <family val="3"/>
      <charset val="128"/>
    </font>
    <font>
      <b/>
      <u/>
      <sz val="11"/>
      <color rgb="FFFF0000"/>
      <name val="Meiryo UI"/>
      <family val="3"/>
      <charset val="128"/>
    </font>
    <font>
      <u/>
      <sz val="10"/>
      <name val="Meiryo UI"/>
      <family val="3"/>
      <charset val="128"/>
    </font>
    <font>
      <sz val="9"/>
      <name val="Meiryo UI"/>
      <family val="3"/>
      <charset val="128"/>
    </font>
    <font>
      <b/>
      <u/>
      <sz val="10"/>
      <color rgb="FFFF0000"/>
      <name val="Meiryo UI"/>
      <family val="3"/>
      <charset val="128"/>
    </font>
    <font>
      <sz val="10"/>
      <color rgb="FFFF0000"/>
      <name val="Meiryo UI"/>
      <family val="3"/>
      <charset val="128"/>
    </font>
  </fonts>
  <fills count="14">
    <fill>
      <patternFill patternType="none"/>
    </fill>
    <fill>
      <patternFill patternType="gray125"/>
    </fill>
    <fill>
      <patternFill patternType="solid">
        <fgColor rgb="FF003399"/>
        <bgColor indexed="64"/>
      </patternFill>
    </fill>
    <fill>
      <patternFill patternType="solid">
        <fgColor rgb="FFFFFF99"/>
        <bgColor indexed="64"/>
      </patternFill>
    </fill>
    <fill>
      <patternFill patternType="solid">
        <fgColor theme="7" tint="0.39997558519241921"/>
        <bgColor indexed="64"/>
      </patternFill>
    </fill>
    <fill>
      <patternFill patternType="solid">
        <fgColor rgb="FFCCFFCC"/>
        <bgColor indexed="64"/>
      </patternFill>
    </fill>
    <fill>
      <patternFill patternType="solid">
        <fgColor rgb="FFCCECFF"/>
        <bgColor indexed="64"/>
      </patternFill>
    </fill>
    <fill>
      <patternFill patternType="solid">
        <fgColor rgb="FFFCE4D6"/>
        <bgColor indexed="64"/>
      </patternFill>
    </fill>
    <fill>
      <patternFill patternType="solid">
        <fgColor rgb="FFFFD966"/>
        <bgColor indexed="64"/>
      </patternFill>
    </fill>
    <fill>
      <patternFill patternType="solid">
        <fgColor rgb="FF8EA9DB"/>
        <bgColor indexed="64"/>
      </patternFill>
    </fill>
    <fill>
      <patternFill patternType="solid">
        <fgColor rgb="FFFFFF00"/>
        <bgColor indexed="64"/>
      </patternFill>
    </fill>
    <fill>
      <patternFill patternType="solid">
        <fgColor theme="0" tint="-0.14999847407452621"/>
        <bgColor indexed="64"/>
      </patternFill>
    </fill>
    <fill>
      <patternFill patternType="solid">
        <fgColor rgb="FFBFBFBF"/>
        <bgColor indexed="64"/>
      </patternFill>
    </fill>
    <fill>
      <patternFill patternType="solid">
        <fgColor theme="2"/>
        <bgColor indexed="64"/>
      </patternFill>
    </fill>
  </fills>
  <borders count="3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hair">
        <color auto="1"/>
      </left>
      <right style="hair">
        <color auto="1"/>
      </right>
      <top style="thin">
        <color auto="1"/>
      </top>
      <bottom style="thin">
        <color auto="1"/>
      </bottom>
      <diagonal/>
    </border>
    <border>
      <left/>
      <right/>
      <top/>
      <bottom style="hair">
        <color auto="1"/>
      </bottom>
      <diagonal/>
    </border>
    <border>
      <left style="hair">
        <color auto="1"/>
      </left>
      <right style="hair">
        <color auto="1"/>
      </right>
      <top style="hair">
        <color auto="1"/>
      </top>
      <bottom/>
      <diagonal/>
    </border>
    <border>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style="hair">
        <color auto="1"/>
      </left>
      <right/>
      <top style="hair">
        <color auto="1"/>
      </top>
      <bottom/>
      <diagonal/>
    </border>
    <border>
      <left style="thin">
        <color auto="1"/>
      </left>
      <right style="hair">
        <color auto="1"/>
      </right>
      <top style="thin">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bottom style="thin">
        <color auto="1"/>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style="thin">
        <color rgb="FF0000FF"/>
      </bottom>
      <diagonal/>
    </border>
    <border>
      <left/>
      <right/>
      <top/>
      <bottom style="thin">
        <color rgb="FF0000FF"/>
      </bottom>
      <diagonal/>
    </border>
    <border>
      <left/>
      <right style="thin">
        <color rgb="FF0000FF"/>
      </right>
      <top/>
      <bottom style="thin">
        <color rgb="FF0000FF"/>
      </bottom>
      <diagonal/>
    </border>
    <border>
      <left/>
      <right style="thin">
        <color rgb="FF0000FF"/>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184">
    <xf numFmtId="0" fontId="0" fillId="0" borderId="0" xfId="0">
      <alignment vertical="center"/>
    </xf>
    <xf numFmtId="0" fontId="5" fillId="0" borderId="0" xfId="0" applyFont="1" applyProtection="1">
      <alignment vertical="center"/>
      <protection hidden="1"/>
    </xf>
    <xf numFmtId="0" fontId="2" fillId="0" borderId="0" xfId="0" applyFont="1" applyProtection="1">
      <alignment vertical="center"/>
      <protection hidden="1"/>
    </xf>
    <xf numFmtId="0" fontId="5" fillId="0" borderId="0" xfId="0" applyFont="1" applyAlignment="1" applyProtection="1">
      <alignment horizontal="center" vertical="center"/>
      <protection hidden="1"/>
    </xf>
    <xf numFmtId="0" fontId="4" fillId="3" borderId="10" xfId="0" applyFont="1" applyFill="1" applyBorder="1" applyAlignment="1" applyProtection="1">
      <alignment horizontal="center" vertical="center"/>
      <protection hidden="1"/>
    </xf>
    <xf numFmtId="0" fontId="5" fillId="8" borderId="10" xfId="0" applyFont="1" applyFill="1" applyBorder="1" applyProtection="1">
      <alignment vertical="center"/>
      <protection hidden="1"/>
    </xf>
    <xf numFmtId="0" fontId="5" fillId="5" borderId="10" xfId="0" applyFont="1" applyFill="1" applyBorder="1" applyProtection="1">
      <alignment vertical="center"/>
      <protection hidden="1"/>
    </xf>
    <xf numFmtId="0" fontId="5" fillId="7" borderId="10" xfId="0" applyFont="1" applyFill="1" applyBorder="1" applyProtection="1">
      <alignment vertical="center"/>
      <protection hidden="1"/>
    </xf>
    <xf numFmtId="0" fontId="15" fillId="0" borderId="0" xfId="0" applyFont="1" applyProtection="1">
      <alignment vertical="center"/>
      <protection hidden="1"/>
    </xf>
    <xf numFmtId="0" fontId="16" fillId="0" borderId="0" xfId="0" applyFont="1" applyProtection="1">
      <alignment vertical="center"/>
      <protection hidden="1"/>
    </xf>
    <xf numFmtId="0" fontId="5" fillId="11" borderId="0" xfId="0" applyFont="1" applyFill="1" applyProtection="1">
      <alignment vertical="center"/>
      <protection hidden="1"/>
    </xf>
    <xf numFmtId="0" fontId="7" fillId="0" borderId="0" xfId="0" applyFont="1" applyProtection="1">
      <alignment vertical="center"/>
      <protection hidden="1"/>
    </xf>
    <xf numFmtId="0" fontId="8" fillId="0" borderId="0" xfId="0" applyFont="1" applyProtection="1">
      <alignment vertical="center"/>
      <protection hidden="1"/>
    </xf>
    <xf numFmtId="49" fontId="16" fillId="0" borderId="0" xfId="0" applyNumberFormat="1" applyFont="1" applyProtection="1">
      <alignment vertical="center"/>
      <protection hidden="1"/>
    </xf>
    <xf numFmtId="49" fontId="16" fillId="0" borderId="0" xfId="0" applyNumberFormat="1" applyFont="1" applyAlignment="1" applyProtection="1">
      <alignment horizontal="center" vertical="center"/>
      <protection hidden="1"/>
    </xf>
    <xf numFmtId="0" fontId="26" fillId="10" borderId="10" xfId="0" applyFont="1" applyFill="1" applyBorder="1" applyAlignment="1" applyProtection="1">
      <alignment horizontal="center" vertical="center"/>
      <protection hidden="1"/>
    </xf>
    <xf numFmtId="0" fontId="26" fillId="12" borderId="10" xfId="0" applyFont="1" applyFill="1" applyBorder="1" applyAlignment="1" applyProtection="1">
      <alignment horizontal="center" vertical="center"/>
      <protection hidden="1"/>
    </xf>
    <xf numFmtId="0" fontId="26" fillId="0" borderId="10" xfId="0" applyFont="1" applyBorder="1" applyAlignment="1" applyProtection="1">
      <alignment horizontal="center" vertical="center"/>
      <protection hidden="1"/>
    </xf>
    <xf numFmtId="0" fontId="15" fillId="0" borderId="0" xfId="0" applyFont="1" applyAlignment="1" applyProtection="1">
      <alignment horizontal="centerContinuous" vertical="center"/>
      <protection hidden="1"/>
    </xf>
    <xf numFmtId="0" fontId="7" fillId="0" borderId="0" xfId="0" applyFont="1" applyAlignment="1" applyProtection="1">
      <alignment horizontal="centerContinuous" vertical="center"/>
      <protection hidden="1"/>
    </xf>
    <xf numFmtId="49" fontId="16" fillId="0" borderId="0" xfId="0" applyNumberFormat="1" applyFont="1" applyAlignment="1" applyProtection="1">
      <alignment horizontal="centerContinuous" vertical="center"/>
      <protection hidden="1"/>
    </xf>
    <xf numFmtId="0" fontId="5" fillId="0" borderId="24" xfId="0" applyFont="1" applyBorder="1" applyAlignment="1" applyProtection="1">
      <alignment horizontal="center" vertical="center"/>
      <protection hidden="1"/>
    </xf>
    <xf numFmtId="0" fontId="15" fillId="0" borderId="0" xfId="0" applyFont="1" applyAlignment="1" applyProtection="1">
      <alignment horizontal="center" vertical="top" textRotation="255"/>
      <protection hidden="1"/>
    </xf>
    <xf numFmtId="0" fontId="16" fillId="0" borderId="0" xfId="0" applyFont="1" applyAlignment="1" applyProtection="1">
      <alignment horizontal="center" vertical="top" textRotation="255"/>
      <protection hidden="1"/>
    </xf>
    <xf numFmtId="0" fontId="9" fillId="11" borderId="0" xfId="0" applyFont="1" applyFill="1" applyAlignment="1" applyProtection="1">
      <alignment horizontal="center" vertical="center"/>
      <protection hidden="1"/>
    </xf>
    <xf numFmtId="0" fontId="20" fillId="0" borderId="0" xfId="0" applyFont="1" applyAlignment="1" applyProtection="1">
      <alignment horizontal="center" vertical="center"/>
      <protection hidden="1"/>
    </xf>
    <xf numFmtId="49" fontId="16" fillId="0" borderId="0" xfId="0" applyNumberFormat="1" applyFont="1" applyAlignment="1" applyProtection="1">
      <alignment horizontal="center" vertical="top" textRotation="255"/>
      <protection hidden="1"/>
    </xf>
    <xf numFmtId="0" fontId="9" fillId="0" borderId="0" xfId="0" applyFont="1" applyProtection="1">
      <alignment vertical="center"/>
      <protection hidden="1"/>
    </xf>
    <xf numFmtId="0" fontId="16" fillId="0" borderId="0" xfId="0" applyFont="1" applyAlignment="1" applyProtection="1">
      <alignment horizontal="center" vertical="center"/>
      <protection hidden="1"/>
    </xf>
    <xf numFmtId="0" fontId="9" fillId="11" borderId="0" xfId="0" applyFont="1" applyFill="1" applyProtection="1">
      <alignment vertical="center"/>
      <protection hidden="1"/>
    </xf>
    <xf numFmtId="0" fontId="20" fillId="0" borderId="0" xfId="0" applyFont="1" applyProtection="1">
      <alignment vertical="center"/>
      <protection hidden="1"/>
    </xf>
    <xf numFmtId="0" fontId="17" fillId="0" borderId="24" xfId="1" applyFill="1" applyBorder="1" applyAlignment="1" applyProtection="1">
      <alignment horizontal="center" vertical="center"/>
      <protection hidden="1"/>
    </xf>
    <xf numFmtId="0" fontId="21" fillId="0" borderId="0" xfId="0" applyFont="1" applyProtection="1">
      <alignment vertical="center"/>
      <protection hidden="1"/>
    </xf>
    <xf numFmtId="0" fontId="0" fillId="0" borderId="0" xfId="0" applyProtection="1">
      <alignment vertical="center"/>
      <protection hidden="1"/>
    </xf>
    <xf numFmtId="0" fontId="16" fillId="9" borderId="0" xfId="0" applyFont="1" applyFill="1" applyProtection="1">
      <alignment vertical="center"/>
      <protection hidden="1"/>
    </xf>
    <xf numFmtId="0" fontId="2" fillId="0" borderId="0" xfId="0" applyFont="1" applyAlignment="1" applyProtection="1">
      <alignment horizontal="center" vertical="center"/>
      <protection hidden="1"/>
    </xf>
    <xf numFmtId="49" fontId="6" fillId="2" borderId="0" xfId="0" applyNumberFormat="1" applyFont="1" applyFill="1" applyProtection="1">
      <alignment vertical="center"/>
      <protection hidden="1"/>
    </xf>
    <xf numFmtId="49" fontId="3" fillId="2" borderId="0" xfId="0" applyNumberFormat="1" applyFont="1" applyFill="1" applyProtection="1">
      <alignment vertical="center"/>
      <protection hidden="1"/>
    </xf>
    <xf numFmtId="49" fontId="2" fillId="6" borderId="2" xfId="0" applyNumberFormat="1" applyFont="1" applyFill="1" applyBorder="1" applyProtection="1">
      <alignment vertical="center"/>
      <protection hidden="1"/>
    </xf>
    <xf numFmtId="49" fontId="2" fillId="6" borderId="7" xfId="0" applyNumberFormat="1" applyFont="1" applyFill="1" applyBorder="1" applyProtection="1">
      <alignment vertical="center"/>
      <protection hidden="1"/>
    </xf>
    <xf numFmtId="49" fontId="2" fillId="6" borderId="8" xfId="0" applyNumberFormat="1" applyFont="1" applyFill="1" applyBorder="1" applyProtection="1">
      <alignment vertical="center"/>
      <protection hidden="1"/>
    </xf>
    <xf numFmtId="49" fontId="2" fillId="6" borderId="1" xfId="0" applyNumberFormat="1" applyFont="1" applyFill="1" applyBorder="1" applyProtection="1">
      <alignment vertical="center"/>
      <protection hidden="1"/>
    </xf>
    <xf numFmtId="49" fontId="5" fillId="6" borderId="2" xfId="0" applyNumberFormat="1" applyFont="1" applyFill="1" applyBorder="1" applyProtection="1">
      <alignment vertical="center"/>
      <protection hidden="1"/>
    </xf>
    <xf numFmtId="49" fontId="5" fillId="6" borderId="8" xfId="0" applyNumberFormat="1" applyFont="1" applyFill="1" applyBorder="1" applyProtection="1">
      <alignment vertical="center"/>
      <protection hidden="1"/>
    </xf>
    <xf numFmtId="49" fontId="5" fillId="6" borderId="11" xfId="0" applyNumberFormat="1" applyFont="1" applyFill="1" applyBorder="1" applyProtection="1">
      <alignment vertical="center"/>
      <protection hidden="1"/>
    </xf>
    <xf numFmtId="49" fontId="2" fillId="6" borderId="4" xfId="0" applyNumberFormat="1" applyFont="1" applyFill="1" applyBorder="1" applyProtection="1">
      <alignment vertical="center"/>
      <protection hidden="1"/>
    </xf>
    <xf numFmtId="49" fontId="5" fillId="6" borderId="4" xfId="0" applyNumberFormat="1" applyFont="1" applyFill="1" applyBorder="1" applyProtection="1">
      <alignment vertical="center"/>
      <protection hidden="1"/>
    </xf>
    <xf numFmtId="49" fontId="2" fillId="6" borderId="12" xfId="0" applyNumberFormat="1" applyFont="1" applyFill="1" applyBorder="1" applyProtection="1">
      <alignment vertical="center"/>
      <protection hidden="1"/>
    </xf>
    <xf numFmtId="49" fontId="9" fillId="0" borderId="0" xfId="0" applyNumberFormat="1" applyFont="1" applyProtection="1">
      <alignment vertical="center"/>
      <protection hidden="1"/>
    </xf>
    <xf numFmtId="49" fontId="13" fillId="0" borderId="0" xfId="0" applyNumberFormat="1" applyFont="1" applyProtection="1">
      <alignment vertical="center"/>
      <protection hidden="1"/>
    </xf>
    <xf numFmtId="49" fontId="9" fillId="0" borderId="15" xfId="0" applyNumberFormat="1" applyFont="1" applyBorder="1" applyAlignment="1" applyProtection="1">
      <alignment horizontal="center" vertical="center"/>
      <protection hidden="1"/>
    </xf>
    <xf numFmtId="49" fontId="9" fillId="0" borderId="20" xfId="0" applyNumberFormat="1" applyFont="1" applyBorder="1" applyAlignment="1" applyProtection="1">
      <alignment horizontal="center" vertical="center"/>
      <protection hidden="1"/>
    </xf>
    <xf numFmtId="49" fontId="9" fillId="0" borderId="23" xfId="0" applyNumberFormat="1" applyFont="1" applyBorder="1" applyAlignment="1" applyProtection="1">
      <alignment horizontal="center" vertical="top" textRotation="255" wrapText="1"/>
      <protection hidden="1"/>
    </xf>
    <xf numFmtId="49" fontId="9" fillId="0" borderId="23" xfId="0" applyNumberFormat="1" applyFont="1" applyBorder="1" applyAlignment="1" applyProtection="1">
      <alignment horizontal="center" vertical="top" wrapText="1"/>
      <protection hidden="1"/>
    </xf>
    <xf numFmtId="49" fontId="7" fillId="8" borderId="13" xfId="0" applyNumberFormat="1" applyFont="1" applyFill="1" applyBorder="1" applyAlignment="1" applyProtection="1">
      <alignment horizontal="center" vertical="center"/>
      <protection locked="0"/>
    </xf>
    <xf numFmtId="49" fontId="9" fillId="0" borderId="33" xfId="0" applyNumberFormat="1" applyFont="1" applyBorder="1" applyProtection="1">
      <alignment vertical="center"/>
      <protection hidden="1"/>
    </xf>
    <xf numFmtId="49" fontId="9" fillId="0" borderId="34" xfId="0" applyNumberFormat="1" applyFont="1" applyBorder="1" applyProtection="1">
      <alignment vertical="center"/>
      <protection hidden="1"/>
    </xf>
    <xf numFmtId="49" fontId="9" fillId="0" borderId="35" xfId="0" applyNumberFormat="1" applyFont="1" applyBorder="1" applyProtection="1">
      <alignment vertical="center"/>
      <protection hidden="1"/>
    </xf>
    <xf numFmtId="176" fontId="5" fillId="0" borderId="10" xfId="0" applyNumberFormat="1" applyFont="1" applyBorder="1" applyProtection="1">
      <alignment vertical="center"/>
      <protection hidden="1"/>
    </xf>
    <xf numFmtId="49" fontId="7" fillId="3" borderId="10" xfId="0" applyNumberFormat="1" applyFont="1" applyFill="1" applyBorder="1" applyAlignment="1" applyProtection="1">
      <alignment horizontal="center" vertical="center"/>
      <protection locked="0"/>
    </xf>
    <xf numFmtId="49" fontId="9" fillId="0" borderId="5" xfId="0" applyNumberFormat="1" applyFont="1" applyBorder="1" applyProtection="1">
      <alignment vertical="center"/>
      <protection hidden="1"/>
    </xf>
    <xf numFmtId="49" fontId="9" fillId="0" borderId="6" xfId="0" applyNumberFormat="1" applyFont="1" applyBorder="1" applyProtection="1">
      <alignment vertical="center"/>
      <protection hidden="1"/>
    </xf>
    <xf numFmtId="49" fontId="9" fillId="0" borderId="36" xfId="0" applyNumberFormat="1" applyFont="1" applyBorder="1" applyAlignment="1" applyProtection="1">
      <alignment horizontal="center" vertical="center"/>
      <protection hidden="1"/>
    </xf>
    <xf numFmtId="49" fontId="9" fillId="0" borderId="16" xfId="0" applyNumberFormat="1" applyFont="1" applyBorder="1" applyAlignment="1" applyProtection="1">
      <alignment horizontal="center" vertical="center"/>
      <protection hidden="1"/>
    </xf>
    <xf numFmtId="49" fontId="9" fillId="0" borderId="22" xfId="0" applyNumberFormat="1" applyFont="1" applyBorder="1" applyAlignment="1" applyProtection="1">
      <alignment horizontal="center" vertical="top" textRotation="255" wrapText="1"/>
      <protection hidden="1"/>
    </xf>
    <xf numFmtId="49" fontId="9" fillId="0" borderId="17" xfId="0" applyNumberFormat="1" applyFont="1" applyBorder="1" applyAlignment="1" applyProtection="1">
      <alignment horizontal="center" vertical="top" wrapText="1"/>
      <protection hidden="1"/>
    </xf>
    <xf numFmtId="49" fontId="7" fillId="8" borderId="21" xfId="0" applyNumberFormat="1" applyFont="1" applyFill="1" applyBorder="1" applyAlignment="1" applyProtection="1">
      <alignment horizontal="center" vertical="center"/>
      <protection locked="0"/>
    </xf>
    <xf numFmtId="49" fontId="9" fillId="0" borderId="37" xfId="0" applyNumberFormat="1" applyFont="1" applyBorder="1" applyAlignment="1" applyProtection="1">
      <alignment horizontal="center" vertical="center"/>
      <protection hidden="1"/>
    </xf>
    <xf numFmtId="49" fontId="9" fillId="0" borderId="25" xfId="0" applyNumberFormat="1" applyFont="1" applyBorder="1" applyAlignment="1" applyProtection="1">
      <alignment horizontal="center" vertical="top" textRotation="255" wrapText="1"/>
      <protection hidden="1"/>
    </xf>
    <xf numFmtId="49" fontId="7" fillId="8" borderId="24" xfId="0" applyNumberFormat="1" applyFont="1" applyFill="1" applyBorder="1" applyAlignment="1" applyProtection="1">
      <alignment horizontal="center" vertical="center"/>
      <protection locked="0"/>
    </xf>
    <xf numFmtId="49" fontId="9" fillId="0" borderId="22" xfId="0" applyNumberFormat="1" applyFont="1" applyBorder="1" applyAlignment="1" applyProtection="1">
      <alignment horizontal="center" vertical="top" wrapText="1"/>
      <protection hidden="1"/>
    </xf>
    <xf numFmtId="49" fontId="7" fillId="8" borderId="10" xfId="0" applyNumberFormat="1" applyFont="1" applyFill="1" applyBorder="1" applyAlignment="1" applyProtection="1">
      <alignment horizontal="center" vertical="center"/>
      <protection locked="0"/>
    </xf>
    <xf numFmtId="0" fontId="5" fillId="0" borderId="0" xfId="0" applyFont="1" applyAlignment="1" applyProtection="1">
      <alignment vertical="top"/>
      <protection hidden="1"/>
    </xf>
    <xf numFmtId="49" fontId="20" fillId="3" borderId="10" xfId="0" applyNumberFormat="1" applyFont="1" applyFill="1" applyBorder="1" applyAlignment="1" applyProtection="1">
      <alignment horizontal="center" vertical="center"/>
      <protection locked="0"/>
    </xf>
    <xf numFmtId="49" fontId="13" fillId="0" borderId="0" xfId="0" applyNumberFormat="1" applyFont="1" applyAlignment="1" applyProtection="1">
      <alignment vertical="center" wrapText="1"/>
      <protection hidden="1"/>
    </xf>
    <xf numFmtId="49" fontId="7" fillId="7" borderId="10" xfId="0" applyNumberFormat="1" applyFont="1" applyFill="1" applyBorder="1" applyAlignment="1" applyProtection="1">
      <alignment vertical="top" wrapText="1"/>
      <protection locked="0"/>
    </xf>
    <xf numFmtId="0" fontId="29" fillId="0" borderId="0" xfId="0" applyFont="1" applyProtection="1">
      <alignment vertical="center"/>
      <protection hidden="1"/>
    </xf>
    <xf numFmtId="0" fontId="31" fillId="0" borderId="0" xfId="0" applyFont="1" applyProtection="1">
      <alignment vertical="center"/>
      <protection hidden="1"/>
    </xf>
    <xf numFmtId="49" fontId="5" fillId="0" borderId="8" xfId="0" applyNumberFormat="1" applyFont="1" applyBorder="1" applyAlignment="1" applyProtection="1">
      <alignment horizontal="center" vertical="center"/>
      <protection hidden="1"/>
    </xf>
    <xf numFmtId="0" fontId="5" fillId="0" borderId="21" xfId="0" applyFont="1" applyBorder="1" applyAlignment="1" applyProtection="1">
      <alignment horizontal="center" vertical="center"/>
      <protection hidden="1"/>
    </xf>
    <xf numFmtId="0" fontId="5" fillId="0" borderId="13" xfId="0" applyFont="1" applyBorder="1" applyAlignment="1" applyProtection="1">
      <alignment horizontal="center" vertical="center"/>
      <protection hidden="1"/>
    </xf>
    <xf numFmtId="176" fontId="4" fillId="5" borderId="10" xfId="0" applyNumberFormat="1" applyFont="1" applyFill="1" applyBorder="1" applyProtection="1">
      <alignment vertical="center"/>
      <protection locked="0"/>
    </xf>
    <xf numFmtId="49" fontId="7" fillId="7" borderId="24" xfId="0" applyNumberFormat="1" applyFont="1" applyFill="1" applyBorder="1" applyAlignment="1" applyProtection="1">
      <alignment vertical="top" wrapText="1"/>
      <protection locked="0"/>
    </xf>
    <xf numFmtId="49" fontId="9" fillId="0" borderId="35" xfId="0" applyNumberFormat="1" applyFont="1" applyBorder="1" applyAlignment="1" applyProtection="1">
      <alignment vertical="top" wrapText="1"/>
      <protection hidden="1"/>
    </xf>
    <xf numFmtId="49" fontId="9" fillId="0" borderId="34" xfId="0" applyNumberFormat="1" applyFont="1" applyBorder="1" applyAlignment="1" applyProtection="1">
      <alignment vertical="top" wrapText="1"/>
      <protection hidden="1"/>
    </xf>
    <xf numFmtId="49" fontId="9" fillId="0" borderId="11" xfId="0" applyNumberFormat="1" applyFont="1" applyBorder="1" applyProtection="1">
      <alignment vertical="center"/>
      <protection hidden="1"/>
    </xf>
    <xf numFmtId="49" fontId="9" fillId="0" borderId="4" xfId="0" applyNumberFormat="1" applyFont="1" applyBorder="1" applyProtection="1">
      <alignment vertical="center"/>
      <protection hidden="1"/>
    </xf>
    <xf numFmtId="49" fontId="9" fillId="0" borderId="12" xfId="0" applyNumberFormat="1" applyFont="1" applyBorder="1" applyProtection="1">
      <alignment vertical="center"/>
      <protection hidden="1"/>
    </xf>
    <xf numFmtId="0" fontId="5" fillId="9" borderId="21" xfId="0" applyFont="1" applyFill="1" applyBorder="1" applyProtection="1">
      <alignment vertical="center"/>
      <protection hidden="1"/>
    </xf>
    <xf numFmtId="0" fontId="5" fillId="9" borderId="13" xfId="0" applyFont="1" applyFill="1" applyBorder="1" applyProtection="1">
      <alignment vertical="center"/>
      <protection hidden="1"/>
    </xf>
    <xf numFmtId="0" fontId="5" fillId="9" borderId="24" xfId="0" applyFont="1" applyFill="1" applyBorder="1" applyProtection="1">
      <alignment vertical="center"/>
      <protection hidden="1"/>
    </xf>
    <xf numFmtId="0" fontId="5" fillId="0" borderId="21" xfId="0" applyFont="1" applyBorder="1" applyProtection="1">
      <alignment vertical="center"/>
      <protection hidden="1"/>
    </xf>
    <xf numFmtId="0" fontId="5" fillId="0" borderId="13" xfId="0" applyFont="1" applyBorder="1" applyProtection="1">
      <alignment vertical="center"/>
      <protection hidden="1"/>
    </xf>
    <xf numFmtId="0" fontId="5" fillId="0" borderId="24" xfId="0" applyFont="1" applyBorder="1" applyProtection="1">
      <alignment vertical="center"/>
      <protection hidden="1"/>
    </xf>
    <xf numFmtId="49" fontId="9" fillId="0" borderId="24" xfId="0" applyNumberFormat="1" applyFont="1" applyBorder="1" applyAlignment="1" applyProtection="1">
      <alignment vertical="center" wrapText="1"/>
      <protection hidden="1"/>
    </xf>
    <xf numFmtId="0" fontId="36" fillId="0" borderId="0" xfId="0" applyFont="1" applyProtection="1">
      <alignment vertical="center"/>
      <protection hidden="1"/>
    </xf>
    <xf numFmtId="0" fontId="22" fillId="0" borderId="0" xfId="0" applyFont="1" applyProtection="1">
      <alignment vertical="center"/>
      <protection hidden="1"/>
    </xf>
    <xf numFmtId="0" fontId="5" fillId="0" borderId="0" xfId="0" applyFont="1" applyAlignment="1" applyProtection="1">
      <alignment horizontal="left" vertical="center"/>
      <protection hidden="1"/>
    </xf>
    <xf numFmtId="0" fontId="28" fillId="0" borderId="0" xfId="0" applyFont="1" applyAlignment="1" applyProtection="1">
      <alignment horizontal="left" vertical="center" indent="2"/>
      <protection hidden="1"/>
    </xf>
    <xf numFmtId="0" fontId="28" fillId="0" borderId="0" xfId="0" applyFont="1" applyAlignment="1" applyProtection="1">
      <alignment horizontal="left" vertical="center" indent="1"/>
      <protection hidden="1"/>
    </xf>
    <xf numFmtId="0" fontId="28" fillId="0" borderId="0" xfId="0" applyFont="1" applyProtection="1">
      <alignment vertical="center"/>
      <protection hidden="1"/>
    </xf>
    <xf numFmtId="0" fontId="28" fillId="0" borderId="0" xfId="0" applyFont="1" applyAlignment="1" applyProtection="1">
      <alignment horizontal="left" vertical="top" indent="2"/>
      <protection hidden="1"/>
    </xf>
    <xf numFmtId="0" fontId="28" fillId="0" borderId="0" xfId="0" applyFont="1" applyAlignment="1" applyProtection="1">
      <alignment horizontal="left" vertical="top" indent="1"/>
      <protection hidden="1"/>
    </xf>
    <xf numFmtId="0" fontId="28" fillId="0" borderId="0" xfId="0" applyFont="1" applyAlignment="1" applyProtection="1">
      <alignment vertical="top"/>
      <protection hidden="1"/>
    </xf>
    <xf numFmtId="0" fontId="9" fillId="0" borderId="0" xfId="0" applyFont="1" applyAlignment="1" applyProtection="1">
      <alignment vertical="top"/>
      <protection hidden="1"/>
    </xf>
    <xf numFmtId="0" fontId="9" fillId="0" borderId="0" xfId="0" applyFont="1" applyAlignment="1" applyProtection="1">
      <alignment horizontal="center" vertical="top"/>
      <protection hidden="1"/>
    </xf>
    <xf numFmtId="0" fontId="39" fillId="0" borderId="0" xfId="0" applyFont="1" applyAlignment="1" applyProtection="1">
      <alignment vertical="top"/>
      <protection hidden="1"/>
    </xf>
    <xf numFmtId="0" fontId="31" fillId="13" borderId="0" xfId="0" applyFont="1" applyFill="1" applyProtection="1">
      <alignment vertical="center"/>
      <protection hidden="1"/>
    </xf>
    <xf numFmtId="0" fontId="5" fillId="13" borderId="0" xfId="0" applyFont="1" applyFill="1" applyProtection="1">
      <alignment vertical="center"/>
      <protection hidden="1"/>
    </xf>
    <xf numFmtId="0" fontId="5" fillId="0" borderId="0" xfId="0" applyFont="1" applyAlignment="1" applyProtection="1">
      <alignment vertical="center" wrapText="1"/>
      <protection hidden="1"/>
    </xf>
    <xf numFmtId="0" fontId="35" fillId="0" borderId="0" xfId="0" applyFont="1" applyAlignment="1" applyProtection="1">
      <alignment horizontal="centerContinuous" vertical="center"/>
      <protection hidden="1"/>
    </xf>
    <xf numFmtId="0" fontId="5" fillId="0" borderId="0" xfId="0" applyFont="1" applyAlignment="1" applyProtection="1">
      <alignment horizontal="centerContinuous" vertical="center"/>
      <protection hidden="1"/>
    </xf>
    <xf numFmtId="49" fontId="9" fillId="0" borderId="21" xfId="0" applyNumberFormat="1" applyFont="1" applyBorder="1" applyAlignment="1" applyProtection="1">
      <alignment vertical="center" wrapText="1"/>
      <protection hidden="1"/>
    </xf>
    <xf numFmtId="49" fontId="9" fillId="0" borderId="13" xfId="0" applyNumberFormat="1" applyFont="1" applyBorder="1" applyAlignment="1" applyProtection="1">
      <alignment vertical="center" wrapText="1"/>
      <protection hidden="1"/>
    </xf>
    <xf numFmtId="176" fontId="9" fillId="0" borderId="13" xfId="0" applyNumberFormat="1" applyFont="1" applyBorder="1" applyProtection="1">
      <alignment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horizontal="center" vertical="center"/>
      <protection hidden="1"/>
    </xf>
    <xf numFmtId="0" fontId="16" fillId="0" borderId="0" xfId="0" applyFont="1" applyAlignment="1" applyProtection="1">
      <alignment horizontal="centerContinuous" vertical="center"/>
      <protection hidden="1"/>
    </xf>
    <xf numFmtId="0" fontId="8" fillId="0" borderId="0" xfId="0" applyFont="1" applyAlignment="1" applyProtection="1">
      <alignment horizontal="centerContinuous" vertical="center"/>
      <protection hidden="1"/>
    </xf>
    <xf numFmtId="0" fontId="13" fillId="0" borderId="0" xfId="0" applyFont="1" applyAlignment="1" applyProtection="1">
      <alignment horizontal="center" vertical="center"/>
      <protection hidden="1"/>
    </xf>
    <xf numFmtId="0" fontId="13" fillId="0" borderId="0" xfId="0" applyFont="1" applyProtection="1">
      <alignment vertical="center"/>
      <protection hidden="1"/>
    </xf>
    <xf numFmtId="0" fontId="5" fillId="0" borderId="0" xfId="0" applyFont="1" applyAlignment="1" applyProtection="1">
      <alignment horizontal="right" vertical="center"/>
      <protection hidden="1"/>
    </xf>
    <xf numFmtId="0" fontId="33" fillId="0" borderId="0" xfId="1" applyFont="1" applyFill="1" applyProtection="1">
      <alignment vertical="center"/>
      <protection hidden="1"/>
    </xf>
    <xf numFmtId="0" fontId="40" fillId="0" borderId="0" xfId="0" applyFont="1">
      <alignment vertical="center"/>
    </xf>
    <xf numFmtId="0" fontId="41" fillId="0" borderId="0" xfId="0" applyFont="1" applyProtection="1">
      <alignment vertical="center"/>
      <protection hidden="1"/>
    </xf>
    <xf numFmtId="49" fontId="4" fillId="7" borderId="1" xfId="0" applyNumberFormat="1" applyFont="1" applyFill="1" applyBorder="1" applyAlignment="1" applyProtection="1">
      <alignment vertical="top" wrapText="1"/>
      <protection hidden="1"/>
    </xf>
    <xf numFmtId="49" fontId="4" fillId="7" borderId="2" xfId="0" applyNumberFormat="1" applyFont="1" applyFill="1" applyBorder="1" applyAlignment="1" applyProtection="1">
      <alignment vertical="top" wrapText="1"/>
      <protection hidden="1"/>
    </xf>
    <xf numFmtId="49" fontId="4" fillId="7" borderId="3" xfId="0" applyNumberFormat="1" applyFont="1" applyFill="1" applyBorder="1" applyAlignment="1" applyProtection="1">
      <alignment vertical="top" wrapText="1"/>
      <protection hidden="1"/>
    </xf>
    <xf numFmtId="0" fontId="18" fillId="0" borderId="0" xfId="1" applyFont="1" applyAlignment="1" applyProtection="1">
      <alignment vertical="center"/>
      <protection hidden="1"/>
    </xf>
    <xf numFmtId="0" fontId="24" fillId="0" borderId="0" xfId="1" applyFont="1" applyAlignment="1" applyProtection="1">
      <alignment horizontal="center" vertical="center"/>
      <protection hidden="1"/>
    </xf>
    <xf numFmtId="0" fontId="24" fillId="0" borderId="0" xfId="1" applyFont="1" applyAlignment="1" applyProtection="1">
      <alignment horizontal="right" vertical="center"/>
      <protection hidden="1"/>
    </xf>
    <xf numFmtId="49" fontId="4" fillId="7" borderId="1" xfId="0" applyNumberFormat="1" applyFont="1" applyFill="1" applyBorder="1" applyAlignment="1" applyProtection="1">
      <alignment horizontal="left" vertical="center" wrapText="1" indent="1"/>
      <protection locked="0"/>
    </xf>
    <xf numFmtId="49" fontId="4" fillId="7" borderId="2" xfId="0" applyNumberFormat="1" applyFont="1" applyFill="1" applyBorder="1" applyAlignment="1" applyProtection="1">
      <alignment horizontal="left" vertical="center" wrapText="1" indent="1"/>
      <protection locked="0"/>
    </xf>
    <xf numFmtId="49" fontId="4" fillId="7" borderId="3" xfId="0" applyNumberFormat="1" applyFont="1" applyFill="1" applyBorder="1" applyAlignment="1" applyProtection="1">
      <alignment horizontal="left" vertical="center" wrapText="1" indent="1"/>
      <protection locked="0"/>
    </xf>
    <xf numFmtId="49" fontId="4" fillId="7" borderId="1" xfId="0" applyNumberFormat="1" applyFont="1" applyFill="1" applyBorder="1" applyAlignment="1" applyProtection="1">
      <alignment horizontal="right" vertical="center" wrapText="1"/>
      <protection locked="0"/>
    </xf>
    <xf numFmtId="49" fontId="4" fillId="7" borderId="2" xfId="0" applyNumberFormat="1" applyFont="1" applyFill="1" applyBorder="1" applyAlignment="1" applyProtection="1">
      <alignment horizontal="right" vertical="center" wrapText="1"/>
      <protection locked="0"/>
    </xf>
    <xf numFmtId="49" fontId="4" fillId="7" borderId="2" xfId="0" applyNumberFormat="1" applyFont="1" applyFill="1" applyBorder="1" applyAlignment="1" applyProtection="1">
      <alignment horizontal="left" vertical="center" wrapText="1"/>
      <protection locked="0"/>
    </xf>
    <xf numFmtId="49" fontId="4" fillId="7" borderId="3" xfId="0" applyNumberFormat="1" applyFont="1" applyFill="1" applyBorder="1" applyAlignment="1" applyProtection="1">
      <alignment horizontal="left" vertical="center" wrapText="1"/>
      <protection locked="0"/>
    </xf>
    <xf numFmtId="0" fontId="5" fillId="7" borderId="1" xfId="0" applyFont="1" applyFill="1" applyBorder="1" applyAlignment="1" applyProtection="1">
      <alignment horizontal="center" vertical="center"/>
      <protection hidden="1"/>
    </xf>
    <xf numFmtId="0" fontId="5" fillId="7" borderId="2" xfId="0" applyFont="1" applyFill="1" applyBorder="1" applyAlignment="1" applyProtection="1">
      <alignment horizontal="center" vertical="center"/>
      <protection hidden="1"/>
    </xf>
    <xf numFmtId="0" fontId="5" fillId="7" borderId="3" xfId="0" applyFont="1" applyFill="1" applyBorder="1" applyAlignment="1" applyProtection="1">
      <alignment horizontal="center" vertical="center"/>
      <protection hidden="1"/>
    </xf>
    <xf numFmtId="0" fontId="10" fillId="3" borderId="1" xfId="0" applyFont="1" applyFill="1" applyBorder="1" applyAlignment="1" applyProtection="1">
      <alignment horizontal="center" vertical="center"/>
      <protection hidden="1"/>
    </xf>
    <xf numFmtId="0" fontId="10" fillId="3" borderId="2" xfId="0" applyFont="1" applyFill="1" applyBorder="1" applyAlignment="1" applyProtection="1">
      <alignment horizontal="center" vertical="center"/>
      <protection hidden="1"/>
    </xf>
    <xf numFmtId="0" fontId="10" fillId="3" borderId="3" xfId="0" applyFont="1" applyFill="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28"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30" xfId="0" applyFont="1" applyBorder="1" applyAlignment="1" applyProtection="1">
      <alignment horizontal="center" vertical="center"/>
      <protection hidden="1"/>
    </xf>
    <xf numFmtId="0" fontId="4" fillId="0" borderId="31" xfId="0" applyFont="1" applyBorder="1" applyAlignment="1" applyProtection="1">
      <alignment horizontal="center" vertical="center"/>
      <protection hidden="1"/>
    </xf>
    <xf numFmtId="0" fontId="5" fillId="8" borderId="1" xfId="0" applyFont="1" applyFill="1" applyBorder="1" applyAlignment="1" applyProtection="1">
      <alignment horizontal="center" vertical="center"/>
      <protection hidden="1"/>
    </xf>
    <xf numFmtId="0" fontId="5" fillId="8" borderId="2" xfId="0" applyFont="1" applyFill="1" applyBorder="1" applyAlignment="1" applyProtection="1">
      <alignment horizontal="center" vertical="center"/>
      <protection hidden="1"/>
    </xf>
    <xf numFmtId="0" fontId="5" fillId="8" borderId="3" xfId="0" applyFont="1" applyFill="1" applyBorder="1" applyAlignment="1" applyProtection="1">
      <alignment horizontal="center" vertical="center"/>
      <protection hidden="1"/>
    </xf>
    <xf numFmtId="0" fontId="5" fillId="5" borderId="1" xfId="0" applyFont="1" applyFill="1" applyBorder="1" applyAlignment="1" applyProtection="1">
      <alignment horizontal="center" vertical="center"/>
      <protection hidden="1"/>
    </xf>
    <xf numFmtId="0" fontId="5" fillId="5" borderId="2" xfId="0" applyFont="1" applyFill="1" applyBorder="1" applyAlignment="1" applyProtection="1">
      <alignment horizontal="center" vertical="center"/>
      <protection hidden="1"/>
    </xf>
    <xf numFmtId="0" fontId="5" fillId="5" borderId="3" xfId="0" applyFont="1" applyFill="1" applyBorder="1" applyAlignment="1" applyProtection="1">
      <alignment horizontal="center" vertical="center"/>
      <protection hidden="1"/>
    </xf>
    <xf numFmtId="0" fontId="9" fillId="0" borderId="0" xfId="0" applyFont="1" applyAlignment="1" applyProtection="1">
      <alignment horizontal="right" vertical="center"/>
      <protection hidden="1"/>
    </xf>
    <xf numFmtId="0" fontId="9" fillId="0" borderId="32" xfId="0" applyFont="1" applyBorder="1" applyAlignment="1" applyProtection="1">
      <alignment horizontal="right" vertical="center"/>
      <protection hidden="1"/>
    </xf>
    <xf numFmtId="49" fontId="7" fillId="7" borderId="21" xfId="0" applyNumberFormat="1" applyFont="1" applyFill="1" applyBorder="1" applyAlignment="1" applyProtection="1">
      <alignment vertical="top" wrapText="1"/>
      <protection locked="0"/>
    </xf>
    <xf numFmtId="49" fontId="7" fillId="7" borderId="13" xfId="0" applyNumberFormat="1" applyFont="1" applyFill="1" applyBorder="1" applyAlignment="1" applyProtection="1">
      <alignment vertical="top" wrapText="1"/>
      <protection locked="0"/>
    </xf>
    <xf numFmtId="49" fontId="7" fillId="7" borderId="24" xfId="0" applyNumberFormat="1" applyFont="1" applyFill="1" applyBorder="1" applyAlignment="1" applyProtection="1">
      <alignment vertical="top" wrapText="1"/>
      <protection locked="0"/>
    </xf>
    <xf numFmtId="49" fontId="9" fillId="0" borderId="35" xfId="0" applyNumberFormat="1" applyFont="1" applyBorder="1" applyAlignment="1" applyProtection="1">
      <alignment vertical="top" wrapText="1"/>
      <protection hidden="1"/>
    </xf>
    <xf numFmtId="49" fontId="9" fillId="0" borderId="10" xfId="0" applyNumberFormat="1" applyFont="1" applyBorder="1" applyAlignment="1" applyProtection="1">
      <alignment vertical="top" wrapText="1"/>
      <protection hidden="1"/>
    </xf>
    <xf numFmtId="49" fontId="9" fillId="0" borderId="34" xfId="0" applyNumberFormat="1" applyFont="1" applyBorder="1" applyAlignment="1" applyProtection="1">
      <alignment vertical="top" wrapText="1"/>
      <protection hidden="1"/>
    </xf>
    <xf numFmtId="49" fontId="9" fillId="0" borderId="7" xfId="0" applyNumberFormat="1" applyFont="1" applyBorder="1" applyAlignment="1" applyProtection="1">
      <alignment horizontal="center" vertical="top"/>
      <protection hidden="1"/>
    </xf>
    <xf numFmtId="49" fontId="9" fillId="0" borderId="8" xfId="0" applyNumberFormat="1" applyFont="1" applyBorder="1" applyAlignment="1" applyProtection="1">
      <alignment horizontal="center" vertical="top"/>
      <protection hidden="1"/>
    </xf>
    <xf numFmtId="49" fontId="9" fillId="0" borderId="9" xfId="0" applyNumberFormat="1" applyFont="1" applyBorder="1" applyAlignment="1" applyProtection="1">
      <alignment horizontal="center" vertical="top"/>
      <protection hidden="1"/>
    </xf>
    <xf numFmtId="49" fontId="9" fillId="0" borderId="5" xfId="0" applyNumberFormat="1" applyFont="1" applyBorder="1" applyAlignment="1" applyProtection="1">
      <alignment vertical="top" wrapText="1"/>
      <protection hidden="1"/>
    </xf>
    <xf numFmtId="49" fontId="9" fillId="0" borderId="0" xfId="0" applyNumberFormat="1" applyFont="1" applyAlignment="1" applyProtection="1">
      <alignment vertical="top"/>
      <protection hidden="1"/>
    </xf>
    <xf numFmtId="49" fontId="9" fillId="0" borderId="6" xfId="0" applyNumberFormat="1" applyFont="1" applyBorder="1" applyAlignment="1" applyProtection="1">
      <alignment vertical="top"/>
      <protection hidden="1"/>
    </xf>
    <xf numFmtId="49" fontId="9" fillId="0" borderId="18" xfId="0" applyNumberFormat="1" applyFont="1" applyBorder="1" applyAlignment="1" applyProtection="1">
      <alignment vertical="top"/>
      <protection hidden="1"/>
    </xf>
    <xf numFmtId="49" fontId="9" fillId="0" borderId="14" xfId="0" applyNumberFormat="1" applyFont="1" applyBorder="1" applyAlignment="1" applyProtection="1">
      <alignment vertical="top"/>
      <protection hidden="1"/>
    </xf>
    <xf numFmtId="49" fontId="9" fillId="0" borderId="19" xfId="0" applyNumberFormat="1" applyFont="1" applyBorder="1" applyAlignment="1" applyProtection="1">
      <alignment vertical="top"/>
      <protection hidden="1"/>
    </xf>
    <xf numFmtId="49" fontId="9" fillId="0" borderId="5" xfId="0" applyNumberFormat="1" applyFont="1" applyBorder="1" applyAlignment="1" applyProtection="1">
      <alignment vertical="top"/>
      <protection hidden="1"/>
    </xf>
    <xf numFmtId="49" fontId="9" fillId="0" borderId="0" xfId="0" applyNumberFormat="1" applyFont="1" applyAlignment="1" applyProtection="1">
      <alignment vertical="top" wrapText="1"/>
      <protection hidden="1"/>
    </xf>
    <xf numFmtId="49" fontId="9" fillId="0" borderId="6" xfId="0" applyNumberFormat="1" applyFont="1" applyBorder="1" applyAlignment="1" applyProtection="1">
      <alignment vertical="top" wrapText="1"/>
      <protection hidden="1"/>
    </xf>
    <xf numFmtId="49" fontId="9" fillId="0" borderId="18" xfId="0" applyNumberFormat="1" applyFont="1" applyBorder="1" applyAlignment="1" applyProtection="1">
      <alignment vertical="top" wrapText="1"/>
      <protection hidden="1"/>
    </xf>
    <xf numFmtId="49" fontId="9" fillId="0" borderId="14" xfId="0" applyNumberFormat="1" applyFont="1" applyBorder="1" applyAlignment="1" applyProtection="1">
      <alignment vertical="top" wrapText="1"/>
      <protection hidden="1"/>
    </xf>
    <xf numFmtId="49" fontId="9" fillId="0" borderId="19" xfId="0" applyNumberFormat="1" applyFont="1" applyBorder="1" applyAlignment="1" applyProtection="1">
      <alignment vertical="top" wrapText="1"/>
      <protection hidden="1"/>
    </xf>
    <xf numFmtId="0" fontId="5" fillId="4" borderId="1" xfId="0" applyFont="1" applyFill="1" applyBorder="1" applyAlignment="1" applyProtection="1">
      <alignment horizontal="center" vertical="center"/>
      <protection hidden="1"/>
    </xf>
    <xf numFmtId="0" fontId="5" fillId="4" borderId="3" xfId="0" applyFont="1" applyFill="1" applyBorder="1" applyAlignment="1" applyProtection="1">
      <alignment horizontal="center" vertical="center"/>
      <protection hidden="1"/>
    </xf>
    <xf numFmtId="49" fontId="9" fillId="0" borderId="11" xfId="0" applyNumberFormat="1" applyFont="1" applyBorder="1" applyAlignment="1" applyProtection="1">
      <alignment vertical="center"/>
      <protection hidden="1"/>
    </xf>
    <xf numFmtId="49" fontId="9" fillId="0" borderId="4" xfId="0" applyNumberFormat="1" applyFont="1" applyBorder="1" applyAlignment="1" applyProtection="1">
      <alignment vertical="center"/>
      <protection hidden="1"/>
    </xf>
    <xf numFmtId="49" fontId="9" fillId="0" borderId="12" xfId="0" applyNumberFormat="1" applyFont="1" applyBorder="1" applyAlignment="1" applyProtection="1">
      <alignment vertical="center"/>
      <protection hidden="1"/>
    </xf>
  </cellXfs>
  <cellStyles count="2">
    <cellStyle name="ハイパーリンク" xfId="1" builtinId="8"/>
    <cellStyle name="標準" xfId="0" builtinId="0"/>
  </cellStyles>
  <dxfs count="13">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ont>
        <b/>
        <i val="0"/>
        <color rgb="FFFF0000"/>
      </font>
      <fill>
        <patternFill>
          <bgColor rgb="FFFFFF00"/>
        </patternFill>
      </fill>
    </dxf>
    <dxf>
      <fill>
        <patternFill>
          <bgColor rgb="FFFFFF00"/>
        </patternFill>
      </fill>
    </dxf>
    <dxf>
      <fill>
        <patternFill>
          <bgColor rgb="FFFFFF00"/>
        </patternFill>
      </fill>
    </dxf>
    <dxf>
      <fill>
        <patternFill>
          <bgColor rgb="FFBFBFBF"/>
        </patternFill>
      </fill>
    </dxf>
  </dxfs>
  <tableStyles count="0" defaultTableStyle="TableStyleMedium2" defaultPivotStyle="PivotStyleLight16"/>
  <colors>
    <mruColors>
      <color rgb="FFFFFF99"/>
      <color rgb="FFCCECFF"/>
      <color rgb="FFCCFFFF"/>
      <color rgb="FFCCFFCC"/>
      <color rgb="FFDDDDDD"/>
      <color rgb="FFBFBFBF"/>
      <color rgb="FF0563C1"/>
      <color rgb="FF0000FF"/>
      <color rgb="FF8EA9DB"/>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198120</xdr:colOff>
      <xdr:row>33</xdr:row>
      <xdr:rowOff>63076</xdr:rowOff>
    </xdr:from>
    <xdr:to>
      <xdr:col>7</xdr:col>
      <xdr:colOff>2613660</xdr:colOff>
      <xdr:row>33</xdr:row>
      <xdr:rowOff>3308658</xdr:rowOff>
    </xdr:to>
    <xdr:pic>
      <xdr:nvPicPr>
        <xdr:cNvPr id="8" name="図 7">
          <a:extLst>
            <a:ext uri="{FF2B5EF4-FFF2-40B4-BE49-F238E27FC236}">
              <a16:creationId xmlns:a16="http://schemas.microsoft.com/office/drawing/2014/main" id="{3028DC34-2C42-418F-B313-9B7A0B930DD9}"/>
            </a:ext>
          </a:extLst>
        </xdr:cNvPr>
        <xdr:cNvPicPr>
          <a:picLocks noChangeAspect="1"/>
        </xdr:cNvPicPr>
      </xdr:nvPicPr>
      <xdr:blipFill>
        <a:blip xmlns:r="http://schemas.openxmlformats.org/officeDocument/2006/relationships" r:embed="rId1"/>
        <a:stretch>
          <a:fillRect/>
        </a:stretch>
      </xdr:blipFill>
      <xdr:spPr>
        <a:xfrm>
          <a:off x="360045" y="7083001"/>
          <a:ext cx="4558665" cy="3245582"/>
        </a:xfrm>
        <a:prstGeom prst="rect">
          <a:avLst/>
        </a:prstGeom>
      </xdr:spPr>
    </xdr:pic>
    <xdr:clientData/>
  </xdr:twoCellAnchor>
  <xdr:twoCellAnchor editAs="oneCell">
    <xdr:from>
      <xdr:col>1</xdr:col>
      <xdr:colOff>93785</xdr:colOff>
      <xdr:row>35</xdr:row>
      <xdr:rowOff>22860</xdr:rowOff>
    </xdr:from>
    <xdr:to>
      <xdr:col>7</xdr:col>
      <xdr:colOff>2567940</xdr:colOff>
      <xdr:row>35</xdr:row>
      <xdr:rowOff>3256336</xdr:rowOff>
    </xdr:to>
    <xdr:pic>
      <xdr:nvPicPr>
        <xdr:cNvPr id="9" name="図 8">
          <a:extLst>
            <a:ext uri="{FF2B5EF4-FFF2-40B4-BE49-F238E27FC236}">
              <a16:creationId xmlns:a16="http://schemas.microsoft.com/office/drawing/2014/main" id="{B29A0D20-2652-4BEA-A006-3303D615DE87}"/>
            </a:ext>
          </a:extLst>
        </xdr:cNvPr>
        <xdr:cNvPicPr>
          <a:picLocks noChangeAspect="1"/>
        </xdr:cNvPicPr>
      </xdr:nvPicPr>
      <xdr:blipFill>
        <a:blip xmlns:r="http://schemas.openxmlformats.org/officeDocument/2006/relationships" r:embed="rId2"/>
        <a:stretch>
          <a:fillRect/>
        </a:stretch>
      </xdr:blipFill>
      <xdr:spPr>
        <a:xfrm>
          <a:off x="255710" y="10633710"/>
          <a:ext cx="4617280" cy="323347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betsu-kaisyo@timeagent.co.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01"/>
  <dimension ref="A2:I65"/>
  <sheetViews>
    <sheetView showGridLines="0" tabSelected="1" topLeftCell="A36" zoomScaleNormal="100" workbookViewId="0">
      <selection activeCell="I42" sqref="I42"/>
    </sheetView>
  </sheetViews>
  <sheetFormatPr defaultColWidth="9.33203125" defaultRowHeight="15" customHeight="1"/>
  <cols>
    <col min="1" max="1" width="2.83203125" style="1" customWidth="1"/>
    <col min="2" max="4" width="3.83203125" style="1" customWidth="1"/>
    <col min="5" max="5" width="12.83203125" style="1" customWidth="1"/>
    <col min="6" max="6" width="3.83203125" style="1" customWidth="1"/>
    <col min="7" max="7" width="9.33203125" style="1"/>
    <col min="8" max="8" width="60.83203125" style="1" customWidth="1"/>
    <col min="9" max="9" width="2.83203125" style="1" customWidth="1"/>
    <col min="10" max="16384" width="9.33203125" style="1"/>
  </cols>
  <sheetData>
    <row r="2" spans="2:8" ht="20.100000000000001" customHeight="1">
      <c r="B2" s="110" t="s">
        <v>0</v>
      </c>
      <c r="C2" s="111"/>
      <c r="D2" s="111"/>
      <c r="E2" s="111"/>
      <c r="F2" s="111"/>
      <c r="G2" s="111"/>
      <c r="H2" s="111"/>
    </row>
    <row r="4" spans="2:8" ht="20.100000000000001" customHeight="1">
      <c r="B4" s="95" t="s">
        <v>1</v>
      </c>
    </row>
    <row r="5" spans="2:8" ht="15" customHeight="1">
      <c r="B5" s="3" t="s">
        <v>2</v>
      </c>
      <c r="C5" s="1" t="s">
        <v>3</v>
      </c>
    </row>
    <row r="6" spans="2:8" ht="15" customHeight="1">
      <c r="C6" s="3" t="s">
        <v>4</v>
      </c>
      <c r="D6" s="1" t="s">
        <v>5</v>
      </c>
    </row>
    <row r="7" spans="2:8" ht="15" customHeight="1">
      <c r="B7" s="3" t="s">
        <v>2</v>
      </c>
      <c r="C7" s="1" t="s">
        <v>6</v>
      </c>
    </row>
    <row r="8" spans="2:8" ht="15" customHeight="1">
      <c r="C8" s="96" t="s">
        <v>7</v>
      </c>
    </row>
    <row r="10" spans="2:8" ht="20.100000000000001" customHeight="1">
      <c r="B10" s="95" t="s">
        <v>8</v>
      </c>
    </row>
    <row r="11" spans="2:8" ht="20.100000000000001" customHeight="1">
      <c r="B11" s="3" t="s">
        <v>2</v>
      </c>
      <c r="C11" s="1" t="s">
        <v>9</v>
      </c>
    </row>
    <row r="12" spans="2:8" ht="20.100000000000001" customHeight="1">
      <c r="E12" s="4" t="s">
        <v>10</v>
      </c>
      <c r="F12" s="1" t="s">
        <v>11</v>
      </c>
    </row>
    <row r="13" spans="2:8" ht="20.100000000000001" customHeight="1">
      <c r="E13" s="5"/>
      <c r="F13" s="1" t="s">
        <v>12</v>
      </c>
    </row>
    <row r="14" spans="2:8" ht="20.100000000000001" customHeight="1">
      <c r="E14" s="6"/>
      <c r="F14" s="1" t="s">
        <v>13</v>
      </c>
    </row>
    <row r="15" spans="2:8" ht="20.100000000000001" customHeight="1">
      <c r="E15" s="7"/>
      <c r="F15" s="1" t="s">
        <v>14</v>
      </c>
    </row>
    <row r="16" spans="2:8" ht="15" customHeight="1">
      <c r="C16" s="3" t="s">
        <v>4</v>
      </c>
      <c r="D16" s="1" t="s">
        <v>15</v>
      </c>
    </row>
    <row r="17" spans="1:9" ht="15" customHeight="1">
      <c r="B17" s="3" t="s">
        <v>2</v>
      </c>
      <c r="C17" s="1" t="s">
        <v>16</v>
      </c>
    </row>
    <row r="18" spans="1:9" ht="15" customHeight="1">
      <c r="C18" s="3" t="s">
        <v>4</v>
      </c>
      <c r="D18" s="1" t="s">
        <v>17</v>
      </c>
    </row>
    <row r="20" spans="1:9" ht="20.100000000000001" customHeight="1">
      <c r="B20" s="95" t="s">
        <v>18</v>
      </c>
    </row>
    <row r="21" spans="1:9" ht="15" customHeight="1">
      <c r="B21" s="3" t="s">
        <v>2</v>
      </c>
      <c r="C21" s="1" t="s">
        <v>19</v>
      </c>
    </row>
    <row r="22" spans="1:9" ht="15" customHeight="1">
      <c r="B22" s="3" t="s">
        <v>2</v>
      </c>
      <c r="C22" s="1" t="s">
        <v>20</v>
      </c>
    </row>
    <row r="23" spans="1:9" ht="15" customHeight="1">
      <c r="B23" s="3"/>
      <c r="C23" s="1" t="s">
        <v>21</v>
      </c>
    </row>
    <row r="24" spans="1:9" ht="15" customHeight="1">
      <c r="B24" s="97" t="s">
        <v>22</v>
      </c>
    </row>
    <row r="25" spans="1:9" ht="15" customHeight="1">
      <c r="B25" s="3" t="s">
        <v>2</v>
      </c>
      <c r="C25" s="1" t="s">
        <v>23</v>
      </c>
    </row>
    <row r="26" spans="1:9" ht="15" customHeight="1">
      <c r="B26" s="3"/>
      <c r="C26" s="1" t="s">
        <v>24</v>
      </c>
    </row>
    <row r="27" spans="1:9" ht="17.45" customHeight="1"/>
    <row r="28" spans="1:9" ht="17.45" customHeight="1"/>
    <row r="29" spans="1:9" ht="20.100000000000001" customHeight="1">
      <c r="B29" s="2" t="s">
        <v>25</v>
      </c>
    </row>
    <row r="30" spans="1:9" ht="19.149999999999999" customHeight="1">
      <c r="A30" s="98" t="s">
        <v>26</v>
      </c>
      <c r="B30" s="99" t="s">
        <v>27</v>
      </c>
      <c r="C30" s="99"/>
      <c r="D30" s="99"/>
      <c r="F30" s="100"/>
      <c r="G30" s="100"/>
      <c r="H30" s="100"/>
      <c r="I30" s="100"/>
    </row>
    <row r="31" spans="1:9" s="72" customFormat="1" ht="16.899999999999999" customHeight="1">
      <c r="A31" s="101" t="s">
        <v>28</v>
      </c>
      <c r="B31" s="102" t="s">
        <v>29</v>
      </c>
      <c r="C31" s="102"/>
      <c r="D31" s="102"/>
      <c r="F31" s="103"/>
      <c r="G31" s="103"/>
      <c r="H31" s="103"/>
      <c r="I31" s="103"/>
    </row>
    <row r="32" spans="1:9" s="104" customFormat="1" ht="16.899999999999999" customHeight="1">
      <c r="B32" s="105"/>
      <c r="C32" s="106"/>
      <c r="D32" s="106"/>
      <c r="E32" s="106"/>
      <c r="F32" s="106"/>
      <c r="G32" s="106"/>
      <c r="H32" s="106"/>
      <c r="I32" s="106"/>
    </row>
    <row r="33" spans="2:8" ht="19.149999999999999" customHeight="1">
      <c r="B33" s="3"/>
      <c r="C33" s="107" t="s">
        <v>30</v>
      </c>
      <c r="D33" s="108"/>
      <c r="E33" s="108"/>
      <c r="F33" s="108"/>
      <c r="G33" s="108"/>
      <c r="H33" s="107"/>
    </row>
    <row r="34" spans="2:8" ht="264.60000000000002" customHeight="1"/>
    <row r="35" spans="2:8" ht="19.149999999999999" customHeight="1">
      <c r="B35" s="3"/>
      <c r="C35" s="107" t="s">
        <v>31</v>
      </c>
      <c r="D35" s="108"/>
      <c r="E35" s="108"/>
      <c r="F35" s="108"/>
      <c r="G35" s="108"/>
      <c r="H35" s="107"/>
    </row>
    <row r="36" spans="2:8" ht="266.45" customHeight="1"/>
    <row r="37" spans="2:8" ht="15" customHeight="1">
      <c r="B37" s="77" t="s">
        <v>32</v>
      </c>
    </row>
    <row r="38" spans="2:8" ht="15" customHeight="1">
      <c r="C38" s="123" t="s">
        <v>33</v>
      </c>
    </row>
    <row r="40" spans="2:8" ht="15" customHeight="1">
      <c r="B40" s="77" t="s">
        <v>34</v>
      </c>
    </row>
    <row r="41" spans="2:8" ht="15" customHeight="1">
      <c r="C41" s="77" t="s">
        <v>35</v>
      </c>
    </row>
    <row r="42" spans="2:8" ht="15" customHeight="1">
      <c r="C42" s="124" t="s">
        <v>36</v>
      </c>
    </row>
    <row r="43" spans="2:8" ht="15" customHeight="1">
      <c r="C43" s="1" t="s">
        <v>37</v>
      </c>
    </row>
    <row r="45" spans="2:8" ht="15" customHeight="1">
      <c r="B45" s="77" t="s">
        <v>38</v>
      </c>
    </row>
    <row r="46" spans="2:8" ht="15" customHeight="1">
      <c r="C46" s="1" t="s">
        <v>39</v>
      </c>
    </row>
    <row r="47" spans="2:8" ht="15" customHeight="1">
      <c r="C47" s="1" t="s">
        <v>40</v>
      </c>
    </row>
    <row r="48" spans="2:8" ht="15" customHeight="1">
      <c r="C48" s="1" t="s">
        <v>41</v>
      </c>
    </row>
    <row r="49" spans="2:8" ht="15" customHeight="1">
      <c r="C49" s="109" t="s">
        <v>42</v>
      </c>
    </row>
    <row r="50" spans="2:8" ht="20.100000000000001" customHeight="1">
      <c r="B50" s="95" t="s">
        <v>43</v>
      </c>
    </row>
    <row r="51" spans="2:8" ht="17.45" customHeight="1">
      <c r="C51" s="1" t="s">
        <v>44</v>
      </c>
    </row>
    <row r="52" spans="2:8" ht="17.45" customHeight="1">
      <c r="C52" s="1" t="s">
        <v>45</v>
      </c>
    </row>
    <row r="53" spans="2:8" ht="17.45" customHeight="1">
      <c r="C53" s="1" t="s">
        <v>46</v>
      </c>
    </row>
    <row r="54" spans="2:8" ht="20.100000000000001" customHeight="1">
      <c r="D54" s="121" t="s">
        <v>47</v>
      </c>
      <c r="E54" s="122" t="s">
        <v>48</v>
      </c>
    </row>
    <row r="55" spans="2:8" ht="20.100000000000001" customHeight="1">
      <c r="D55" s="121" t="s">
        <v>49</v>
      </c>
      <c r="E55" s="1" t="s">
        <v>50</v>
      </c>
    </row>
    <row r="56" spans="2:8" ht="15" customHeight="1">
      <c r="C56" s="3" t="s">
        <v>4</v>
      </c>
      <c r="D56" s="1" t="s">
        <v>51</v>
      </c>
    </row>
    <row r="57" spans="2:8" ht="15" customHeight="1">
      <c r="D57" s="1" t="s">
        <v>52</v>
      </c>
    </row>
    <row r="59" spans="2:8" ht="20.100000000000001" customHeight="1">
      <c r="B59" s="95" t="s">
        <v>53</v>
      </c>
    </row>
    <row r="60" spans="2:8" ht="15" customHeight="1">
      <c r="C60" s="1" t="s">
        <v>54</v>
      </c>
    </row>
    <row r="62" spans="2:8" ht="20.100000000000001" customHeight="1">
      <c r="B62" s="95" t="s">
        <v>55</v>
      </c>
    </row>
    <row r="63" spans="2:8" ht="20.100000000000001" customHeight="1">
      <c r="B63" s="3" t="s">
        <v>4</v>
      </c>
      <c r="C63" s="1" t="s">
        <v>56</v>
      </c>
    </row>
    <row r="64" spans="2:8" ht="180" customHeight="1">
      <c r="B64" s="125"/>
      <c r="C64" s="126"/>
      <c r="D64" s="126"/>
      <c r="E64" s="126"/>
      <c r="F64" s="126"/>
      <c r="G64" s="126"/>
      <c r="H64" s="127"/>
    </row>
    <row r="65" ht="9" customHeight="1"/>
  </sheetData>
  <mergeCells count="1">
    <mergeCell ref="B64:H64"/>
  </mergeCells>
  <phoneticPr fontId="1"/>
  <hyperlinks>
    <hyperlink ref="E54" r:id="rId1" xr:uid="{00000000-0004-0000-0000-000000000000}"/>
  </hyperlinks>
  <pageMargins left="0.7" right="0.7" top="0.75" bottom="0.75" header="0.3" footer="0.3"/>
  <pageSetup paperSize="9" orientation="portrait" r:id="rId2"/>
  <rowBreaks count="2" manualBreakCount="2">
    <brk id="32" max="16383" man="1"/>
    <brk id="49" max="1638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02"/>
  <dimension ref="B1:DM73"/>
  <sheetViews>
    <sheetView showGridLines="0" zoomScaleNormal="100" workbookViewId="0"/>
  </sheetViews>
  <sheetFormatPr defaultColWidth="9.33203125" defaultRowHeight="15" customHeight="1"/>
  <cols>
    <col min="1" max="1" width="2.83203125" style="1" customWidth="1"/>
    <col min="2" max="2" width="20.83203125" style="1" customWidth="1"/>
    <col min="3" max="3" width="18.83203125" style="1" customWidth="1"/>
    <col min="4" max="4" width="15.83203125" style="1" customWidth="1"/>
    <col min="5" max="5" width="80.83203125" style="1" customWidth="1"/>
    <col min="6" max="6" width="8.83203125" style="1" customWidth="1"/>
    <col min="7" max="7" width="15.83203125" style="1" customWidth="1"/>
    <col min="8" max="8" width="2.83203125" style="1" customWidth="1"/>
    <col min="9" max="10" width="3.83203125" style="8" hidden="1" customWidth="1"/>
    <col min="11" max="11" width="3.83203125" style="28" hidden="1" customWidth="1"/>
    <col min="12" max="12" width="1.83203125" style="10" hidden="1" customWidth="1"/>
    <col min="13" max="13" width="2.83203125" style="8" hidden="1" customWidth="1"/>
    <col min="14" max="14" width="1.83203125" style="11" hidden="1" customWidth="1"/>
    <col min="15" max="27" width="2.83203125" style="8" hidden="1" customWidth="1"/>
    <col min="28" max="35" width="1.83203125" style="11" hidden="1" customWidth="1"/>
    <col min="36" max="36" width="2.83203125" style="8" hidden="1" customWidth="1"/>
    <col min="37" max="37" width="1.83203125" style="11" hidden="1" customWidth="1"/>
    <col min="38" max="39" width="2.83203125" style="8" hidden="1" customWidth="1"/>
    <col min="40" max="42" width="1.83203125" style="11" hidden="1" customWidth="1"/>
    <col min="43" max="44" width="1.83203125" style="10" hidden="1" customWidth="1"/>
    <col min="45" max="45" width="2.83203125" style="9" hidden="1" customWidth="1"/>
    <col min="46" max="46" width="1.83203125" style="12" hidden="1" customWidth="1"/>
    <col min="47" max="59" width="2.83203125" style="9" hidden="1" customWidth="1"/>
    <col min="60" max="67" width="1.83203125" style="12" hidden="1" customWidth="1"/>
    <col min="68" max="68" width="2.83203125" style="9" hidden="1" customWidth="1"/>
    <col min="69" max="69" width="1.83203125" style="12" hidden="1" customWidth="1"/>
    <col min="70" max="71" width="2.83203125" style="9" hidden="1" customWidth="1"/>
    <col min="72" max="74" width="1.83203125" style="12" hidden="1" customWidth="1"/>
    <col min="75" max="75" width="2.83203125" style="9" hidden="1" customWidth="1"/>
    <col min="76" max="76" width="1.83203125" style="10" hidden="1" customWidth="1"/>
    <col min="77" max="112" width="2.83203125" style="13" hidden="1" customWidth="1"/>
    <col min="113" max="113" width="1.83203125" style="10" hidden="1" customWidth="1"/>
    <col min="114" max="114" width="9.83203125" style="13" hidden="1" customWidth="1"/>
    <col min="115" max="115" width="1.83203125" style="10" hidden="1" customWidth="1"/>
    <col min="116" max="116" width="2.83203125" style="14" hidden="1" customWidth="1"/>
    <col min="117" max="117" width="1.83203125" style="10" hidden="1" customWidth="1"/>
    <col min="118" max="118" width="1.83203125" style="1" customWidth="1"/>
    <col min="119" max="16384" width="9.33203125" style="1"/>
  </cols>
  <sheetData>
    <row r="1" spans="2:117" ht="20.100000000000001" customHeight="1">
      <c r="B1" s="1" t="s">
        <v>57</v>
      </c>
    </row>
    <row r="2" spans="2:117" ht="20.100000000000001" customHeight="1">
      <c r="B2" s="1" t="s">
        <v>58</v>
      </c>
    </row>
    <row r="3" spans="2:117" ht="15" customHeight="1">
      <c r="B3" s="128" t="str">
        <f>HYPERLINK("#'項目E1(不当な差別的取扱い)'!A1","＜回答項目E 1(不当な差別的取扱い)＞障害者差別の解消に係る主な相談事例等に関する調査(不当な差別的取扱い)")</f>
        <v>＜回答項目E 1(不当な差別的取扱い)＞障害者差別の解消に係る主な相談事例等に関する調査(不当な差別的取扱い)</v>
      </c>
      <c r="C3" s="128"/>
      <c r="D3" s="128"/>
      <c r="E3" s="128"/>
    </row>
    <row r="4" spans="2:117" ht="15" customHeight="1">
      <c r="B4" s="128" t="str">
        <f>HYPERLINK("#'項目E2(合理的配慮の提供)'!A1","＜回答項目E 2(合理的配慮の提供)＞障害者差別の解消に係る主な相談事例等に関する調査(合理的配慮の提供)")</f>
        <v>＜回答項目E 2(合理的配慮の提供)＞障害者差別の解消に係る主な相談事例等に関する調査(合理的配慮の提供)</v>
      </c>
      <c r="C4" s="128"/>
      <c r="D4" s="128"/>
      <c r="E4" s="128"/>
    </row>
    <row r="5" spans="2:117" ht="15" customHeight="1">
      <c r="B5" s="128" t="str">
        <f>HYPERLINK("#'項目E3(環境の整備)'!A1","＜回答項目E 3(環境の整備)＞障害者差別の解消に係る主な相談事例等に関する調査(環境の整備)")</f>
        <v>＜回答項目E 3(環境の整備)＞障害者差別の解消に係る主な相談事例等に関する調査(環境の整備)</v>
      </c>
      <c r="C5" s="128"/>
      <c r="D5" s="128"/>
      <c r="E5" s="128"/>
    </row>
    <row r="7" spans="2:117" ht="20.100000000000001" customHeight="1">
      <c r="B7" s="1" t="s">
        <v>59</v>
      </c>
    </row>
    <row r="8" spans="2:117" ht="20.100000000000001" customHeight="1">
      <c r="B8" s="1" t="s">
        <v>60</v>
      </c>
    </row>
    <row r="9" spans="2:117" ht="20.100000000000001" customHeight="1">
      <c r="B9" s="15" t="s">
        <v>61</v>
      </c>
      <c r="C9" s="1" t="s">
        <v>62</v>
      </c>
    </row>
    <row r="10" spans="2:117" ht="20.100000000000001" customHeight="1">
      <c r="B10" s="15" t="s">
        <v>63</v>
      </c>
      <c r="C10" s="1" t="s">
        <v>64</v>
      </c>
    </row>
    <row r="11" spans="2:117" ht="20.100000000000001" customHeight="1">
      <c r="B11" s="16" t="s">
        <v>65</v>
      </c>
      <c r="C11" s="1" t="s">
        <v>66</v>
      </c>
    </row>
    <row r="12" spans="2:117" ht="20.100000000000001" customHeight="1">
      <c r="B12" s="17" t="s">
        <v>67</v>
      </c>
      <c r="C12" s="1" t="s">
        <v>68</v>
      </c>
      <c r="I12" s="8" t="s">
        <v>69</v>
      </c>
    </row>
    <row r="13" spans="2:117" ht="15" customHeight="1">
      <c r="G13" s="121" t="s">
        <v>70</v>
      </c>
      <c r="M13" s="18" t="s">
        <v>71</v>
      </c>
      <c r="N13" s="19"/>
      <c r="O13" s="18"/>
      <c r="P13" s="18"/>
      <c r="Q13" s="18"/>
      <c r="R13" s="18"/>
      <c r="S13" s="18"/>
      <c r="T13" s="18"/>
      <c r="U13" s="18"/>
      <c r="V13" s="18"/>
      <c r="W13" s="18"/>
      <c r="X13" s="18"/>
      <c r="Y13" s="18"/>
      <c r="Z13" s="18"/>
      <c r="AA13" s="18"/>
      <c r="AB13" s="19"/>
      <c r="AC13" s="19"/>
      <c r="AD13" s="19"/>
      <c r="AE13" s="19"/>
      <c r="AF13" s="19"/>
      <c r="AG13" s="19"/>
      <c r="AH13" s="19"/>
      <c r="AI13" s="19"/>
      <c r="AJ13" s="18"/>
      <c r="AK13" s="19"/>
      <c r="AL13" s="18"/>
      <c r="AM13" s="18"/>
      <c r="AN13" s="19"/>
      <c r="AO13" s="19"/>
      <c r="AP13" s="19"/>
      <c r="AS13" s="117" t="s">
        <v>72</v>
      </c>
      <c r="AT13" s="118"/>
      <c r="AU13" s="117"/>
      <c r="AV13" s="117"/>
      <c r="AW13" s="117"/>
      <c r="AX13" s="117"/>
      <c r="AY13" s="117"/>
      <c r="AZ13" s="117"/>
      <c r="BA13" s="117"/>
      <c r="BB13" s="117"/>
      <c r="BC13" s="117"/>
      <c r="BD13" s="117"/>
      <c r="BE13" s="117"/>
      <c r="BF13" s="117"/>
      <c r="BG13" s="117"/>
      <c r="BH13" s="118"/>
      <c r="BI13" s="118"/>
      <c r="BJ13" s="118"/>
      <c r="BK13" s="118"/>
      <c r="BL13" s="118"/>
      <c r="BM13" s="118"/>
      <c r="BN13" s="118"/>
      <c r="BO13" s="118"/>
      <c r="BP13" s="117"/>
      <c r="BQ13" s="118"/>
      <c r="BR13" s="117"/>
      <c r="BS13" s="117"/>
      <c r="BT13" s="118"/>
      <c r="BU13" s="118"/>
      <c r="BV13" s="118"/>
      <c r="BW13" s="117"/>
      <c r="BY13" s="20" t="s">
        <v>73</v>
      </c>
      <c r="BZ13" s="20"/>
      <c r="CA13" s="20"/>
      <c r="CB13" s="20"/>
      <c r="CC13" s="20"/>
      <c r="CD13" s="20"/>
      <c r="CE13" s="20"/>
      <c r="CF13" s="20" t="s">
        <v>74</v>
      </c>
      <c r="CG13" s="20" t="s">
        <v>75</v>
      </c>
      <c r="CH13" s="20"/>
      <c r="CI13" s="20"/>
      <c r="CJ13" s="20"/>
      <c r="CK13" s="20"/>
      <c r="CL13" s="20"/>
      <c r="CM13" s="20"/>
      <c r="CN13" s="20" t="s">
        <v>76</v>
      </c>
      <c r="CO13" s="20"/>
      <c r="CP13" s="20"/>
      <c r="CQ13" s="20"/>
      <c r="CR13" s="20"/>
      <c r="CS13" s="20"/>
      <c r="CT13" s="20"/>
      <c r="CU13" s="20" t="s">
        <v>77</v>
      </c>
      <c r="CV13" s="20"/>
      <c r="CW13" s="20"/>
      <c r="CX13" s="20"/>
      <c r="CY13" s="20"/>
      <c r="CZ13" s="20"/>
      <c r="DA13" s="20"/>
      <c r="DB13" s="20" t="s">
        <v>78</v>
      </c>
      <c r="DC13" s="20"/>
      <c r="DD13" s="20"/>
      <c r="DE13" s="20"/>
      <c r="DF13" s="20"/>
      <c r="DG13" s="20"/>
      <c r="DH13" s="20"/>
    </row>
    <row r="14" spans="2:117" ht="60" customHeight="1">
      <c r="B14" s="79" t="s">
        <v>79</v>
      </c>
      <c r="C14" s="80" t="s">
        <v>80</v>
      </c>
      <c r="D14" s="80" t="s">
        <v>81</v>
      </c>
      <c r="E14" s="80" t="s">
        <v>82</v>
      </c>
      <c r="F14" s="80" t="s">
        <v>83</v>
      </c>
      <c r="G14" s="21" t="s">
        <v>84</v>
      </c>
      <c r="H14" s="116"/>
      <c r="I14" s="22" t="s">
        <v>85</v>
      </c>
      <c r="J14" s="22" t="s">
        <v>86</v>
      </c>
      <c r="K14" s="23" t="s">
        <v>87</v>
      </c>
      <c r="L14" s="24"/>
      <c r="M14" s="22" t="s">
        <v>88</v>
      </c>
      <c r="N14" s="25"/>
      <c r="O14" s="22" t="s">
        <v>89</v>
      </c>
      <c r="P14" s="22" t="s">
        <v>90</v>
      </c>
      <c r="Q14" s="22" t="s">
        <v>91</v>
      </c>
      <c r="R14" s="22" t="s">
        <v>92</v>
      </c>
      <c r="S14" s="22" t="s">
        <v>93</v>
      </c>
      <c r="T14" s="22" t="s">
        <v>94</v>
      </c>
      <c r="U14" s="22" t="s">
        <v>95</v>
      </c>
      <c r="V14" s="22" t="s">
        <v>96</v>
      </c>
      <c r="W14" s="22" t="s">
        <v>97</v>
      </c>
      <c r="X14" s="22" t="s">
        <v>98</v>
      </c>
      <c r="Y14" s="22" t="s">
        <v>99</v>
      </c>
      <c r="Z14" s="22" t="s">
        <v>100</v>
      </c>
      <c r="AA14" s="22" t="s">
        <v>101</v>
      </c>
      <c r="AB14" s="25"/>
      <c r="AC14" s="25"/>
      <c r="AD14" s="25"/>
      <c r="AE14" s="25"/>
      <c r="AF14" s="25"/>
      <c r="AG14" s="25"/>
      <c r="AH14" s="25"/>
      <c r="AI14" s="25"/>
      <c r="AJ14" s="22" t="s">
        <v>102</v>
      </c>
      <c r="AK14" s="25"/>
      <c r="AL14" s="22" t="s">
        <v>103</v>
      </c>
      <c r="AM14" s="22" t="s">
        <v>104</v>
      </c>
      <c r="AN14" s="25"/>
      <c r="AO14" s="25"/>
      <c r="AP14" s="25"/>
      <c r="AQ14" s="24"/>
      <c r="AR14" s="24"/>
      <c r="AS14" s="23" t="s">
        <v>88</v>
      </c>
      <c r="AT14" s="119"/>
      <c r="AU14" s="23" t="s">
        <v>89</v>
      </c>
      <c r="AV14" s="23" t="s">
        <v>90</v>
      </c>
      <c r="AW14" s="23" t="s">
        <v>91</v>
      </c>
      <c r="AX14" s="23" t="s">
        <v>92</v>
      </c>
      <c r="AY14" s="23" t="s">
        <v>93</v>
      </c>
      <c r="AZ14" s="23" t="s">
        <v>94</v>
      </c>
      <c r="BA14" s="23" t="s">
        <v>95</v>
      </c>
      <c r="BB14" s="23" t="s">
        <v>96</v>
      </c>
      <c r="BC14" s="23" t="s">
        <v>97</v>
      </c>
      <c r="BD14" s="23" t="s">
        <v>98</v>
      </c>
      <c r="BE14" s="23" t="s">
        <v>99</v>
      </c>
      <c r="BF14" s="23" t="s">
        <v>100</v>
      </c>
      <c r="BG14" s="23" t="s">
        <v>101</v>
      </c>
      <c r="BH14" s="119"/>
      <c r="BI14" s="119"/>
      <c r="BJ14" s="119"/>
      <c r="BK14" s="119"/>
      <c r="BL14" s="119"/>
      <c r="BM14" s="119"/>
      <c r="BN14" s="119"/>
      <c r="BO14" s="119"/>
      <c r="BP14" s="23" t="s">
        <v>102</v>
      </c>
      <c r="BQ14" s="119"/>
      <c r="BR14" s="23" t="s">
        <v>103</v>
      </c>
      <c r="BS14" s="23" t="s">
        <v>104</v>
      </c>
      <c r="BT14" s="119"/>
      <c r="BU14" s="119"/>
      <c r="BV14" s="119"/>
      <c r="BW14" s="23" t="s">
        <v>105</v>
      </c>
      <c r="BX14" s="24"/>
      <c r="BY14" s="26" t="s">
        <v>72</v>
      </c>
      <c r="BZ14" s="26" t="s">
        <v>106</v>
      </c>
      <c r="CA14" s="26" t="s">
        <v>107</v>
      </c>
      <c r="CB14" s="26" t="s">
        <v>108</v>
      </c>
      <c r="CC14" s="26" t="s">
        <v>109</v>
      </c>
      <c r="CD14" s="26" t="s">
        <v>110</v>
      </c>
      <c r="CE14" s="26" t="s">
        <v>111</v>
      </c>
      <c r="CF14" s="26" t="s">
        <v>106</v>
      </c>
      <c r="CG14" s="26" t="s">
        <v>72</v>
      </c>
      <c r="CH14" s="26" t="s">
        <v>106</v>
      </c>
      <c r="CI14" s="26" t="s">
        <v>107</v>
      </c>
      <c r="CJ14" s="26" t="s">
        <v>108</v>
      </c>
      <c r="CK14" s="26" t="s">
        <v>109</v>
      </c>
      <c r="CL14" s="26" t="s">
        <v>110</v>
      </c>
      <c r="CM14" s="26" t="s">
        <v>111</v>
      </c>
      <c r="CN14" s="26" t="s">
        <v>72</v>
      </c>
      <c r="CO14" s="26" t="s">
        <v>106</v>
      </c>
      <c r="CP14" s="26" t="s">
        <v>107</v>
      </c>
      <c r="CQ14" s="26" t="s">
        <v>108</v>
      </c>
      <c r="CR14" s="26" t="s">
        <v>109</v>
      </c>
      <c r="CS14" s="26" t="s">
        <v>110</v>
      </c>
      <c r="CT14" s="26" t="s">
        <v>111</v>
      </c>
      <c r="CU14" s="26" t="s">
        <v>72</v>
      </c>
      <c r="CV14" s="26" t="s">
        <v>106</v>
      </c>
      <c r="CW14" s="26" t="s">
        <v>107</v>
      </c>
      <c r="CX14" s="26" t="s">
        <v>108</v>
      </c>
      <c r="CY14" s="26" t="s">
        <v>109</v>
      </c>
      <c r="CZ14" s="26" t="s">
        <v>110</v>
      </c>
      <c r="DA14" s="26" t="s">
        <v>111</v>
      </c>
      <c r="DB14" s="26" t="s">
        <v>72</v>
      </c>
      <c r="DC14" s="26" t="s">
        <v>106</v>
      </c>
      <c r="DD14" s="26" t="s">
        <v>107</v>
      </c>
      <c r="DE14" s="26" t="s">
        <v>108</v>
      </c>
      <c r="DF14" s="26" t="s">
        <v>109</v>
      </c>
      <c r="DG14" s="26" t="s">
        <v>110</v>
      </c>
      <c r="DH14" s="26" t="s">
        <v>111</v>
      </c>
      <c r="DI14" s="24"/>
      <c r="DJ14" s="26" t="s">
        <v>112</v>
      </c>
      <c r="DK14" s="24"/>
      <c r="DL14" s="26" t="s">
        <v>113</v>
      </c>
      <c r="DM14" s="24"/>
    </row>
    <row r="15" spans="2:117" ht="30" customHeight="1">
      <c r="B15" s="112" t="s">
        <v>114</v>
      </c>
      <c r="C15" s="113" t="s">
        <v>115</v>
      </c>
      <c r="D15" s="113" t="s">
        <v>116</v>
      </c>
      <c r="E15" s="113" t="s">
        <v>117</v>
      </c>
      <c r="F15" s="114">
        <v>1</v>
      </c>
      <c r="G15" s="31" t="str">
        <f>HYPERLINK("#'団体属性'!$K$12",IF($I$15=1,"回答対象外",IF($J$15=1,"回答済","未回答")))</f>
        <v>回答済</v>
      </c>
      <c r="H15" s="27"/>
      <c r="I15" s="115"/>
      <c r="J15" s="115">
        <f>IF($AL$15="NA",0,1)</f>
        <v>1</v>
      </c>
      <c r="K15" s="28" t="s">
        <v>118</v>
      </c>
      <c r="L15" s="29"/>
      <c r="N15" s="30"/>
      <c r="AB15" s="30"/>
      <c r="AC15" s="30"/>
      <c r="AD15" s="30"/>
      <c r="AE15" s="30"/>
      <c r="AF15" s="30"/>
      <c r="AG15" s="30"/>
      <c r="AH15" s="30"/>
      <c r="AI15" s="30"/>
      <c r="AK15" s="30"/>
      <c r="AL15" s="8" t="str">
        <f>IF(団体属性!$K$12="","NA",団体属性!$K$12)</f>
        <v>　　　　　　　　　　（団体名等の情報をご記入ください）</v>
      </c>
      <c r="AN15" s="30"/>
      <c r="AO15" s="30"/>
      <c r="AP15" s="30"/>
      <c r="AQ15" s="29"/>
      <c r="AR15" s="29"/>
      <c r="AT15" s="9"/>
      <c r="BH15" s="9"/>
      <c r="BI15" s="9"/>
      <c r="BJ15" s="9"/>
      <c r="BK15" s="9"/>
      <c r="BL15" s="9"/>
      <c r="BM15" s="9"/>
      <c r="BN15" s="9"/>
      <c r="BO15" s="9"/>
      <c r="BQ15" s="9"/>
      <c r="BR15" s="13" t="s">
        <v>119</v>
      </c>
      <c r="BT15" s="9"/>
      <c r="BU15" s="9"/>
      <c r="BV15" s="9"/>
      <c r="BW15" s="13"/>
      <c r="BX15" s="29"/>
      <c r="BY15" s="13" t="s">
        <v>120</v>
      </c>
      <c r="BZ15" s="13" t="s">
        <v>121</v>
      </c>
      <c r="CA15" s="13" t="s">
        <v>122</v>
      </c>
      <c r="CB15" s="13" t="s">
        <v>123</v>
      </c>
      <c r="DI15" s="29"/>
      <c r="DJ15" s="13" t="s">
        <v>124</v>
      </c>
      <c r="DK15" s="29"/>
      <c r="DM15" s="29"/>
    </row>
    <row r="16" spans="2:117" ht="30" customHeight="1">
      <c r="B16" s="112" t="s">
        <v>114</v>
      </c>
      <c r="C16" s="113" t="s">
        <v>115</v>
      </c>
      <c r="D16" s="113" t="s">
        <v>116</v>
      </c>
      <c r="E16" s="113" t="s">
        <v>125</v>
      </c>
      <c r="F16" s="114">
        <v>2</v>
      </c>
      <c r="G16" s="31" t="str">
        <f>HYPERLINK("#'団体属性'!$K$13",IF($I$16=1,"回答対象外",IF($J$16=1,"回答済","未回答")))</f>
        <v>未回答</v>
      </c>
      <c r="H16" s="27"/>
      <c r="I16" s="115"/>
      <c r="J16" s="115">
        <f>IF($AL$16="NA",0,1)</f>
        <v>0</v>
      </c>
      <c r="K16" s="28" t="s">
        <v>118</v>
      </c>
      <c r="L16" s="29"/>
      <c r="N16" s="30"/>
      <c r="AB16" s="30"/>
      <c r="AC16" s="30"/>
      <c r="AD16" s="30"/>
      <c r="AE16" s="30"/>
      <c r="AF16" s="30"/>
      <c r="AG16" s="30"/>
      <c r="AH16" s="30"/>
      <c r="AI16" s="30"/>
      <c r="AK16" s="30"/>
      <c r="AL16" s="8" t="str">
        <f>IF(団体属性!$K$13="","NA",団体属性!$K$13)</f>
        <v>NA</v>
      </c>
      <c r="AN16" s="30"/>
      <c r="AO16" s="30"/>
      <c r="AP16" s="30"/>
      <c r="AQ16" s="29"/>
      <c r="AR16" s="29"/>
      <c r="AT16" s="9"/>
      <c r="BH16" s="9"/>
      <c r="BI16" s="9"/>
      <c r="BJ16" s="9"/>
      <c r="BK16" s="9"/>
      <c r="BL16" s="9"/>
      <c r="BM16" s="9"/>
      <c r="BN16" s="9"/>
      <c r="BO16" s="9"/>
      <c r="BQ16" s="9"/>
      <c r="BR16" s="9" t="s">
        <v>126</v>
      </c>
      <c r="BT16" s="9"/>
      <c r="BU16" s="9"/>
      <c r="BV16" s="9"/>
      <c r="BX16" s="29"/>
      <c r="DI16" s="29"/>
      <c r="DJ16" s="13" t="s">
        <v>127</v>
      </c>
      <c r="DK16" s="29"/>
      <c r="DM16" s="29"/>
    </row>
    <row r="17" spans="2:117" ht="30" customHeight="1">
      <c r="B17" s="112" t="s">
        <v>114</v>
      </c>
      <c r="C17" s="113" t="s">
        <v>115</v>
      </c>
      <c r="D17" s="113" t="s">
        <v>116</v>
      </c>
      <c r="E17" s="113" t="s">
        <v>128</v>
      </c>
      <c r="F17" s="114">
        <v>3</v>
      </c>
      <c r="G17" s="31" t="str">
        <f>HYPERLINK("#'団体属性'!$K$14",IF($I$17=1,"回答対象外",IF($J$17=1,"回答済","未回答")))</f>
        <v>未回答</v>
      </c>
      <c r="H17" s="27"/>
      <c r="I17" s="115"/>
      <c r="J17" s="115">
        <f>IF($AL$17="NA",0,1)</f>
        <v>0</v>
      </c>
      <c r="K17" s="28" t="s">
        <v>118</v>
      </c>
      <c r="L17" s="29"/>
      <c r="N17" s="30"/>
      <c r="AB17" s="30"/>
      <c r="AC17" s="30"/>
      <c r="AD17" s="30"/>
      <c r="AE17" s="30"/>
      <c r="AF17" s="30"/>
      <c r="AG17" s="30"/>
      <c r="AH17" s="30"/>
      <c r="AI17" s="30"/>
      <c r="AK17" s="30"/>
      <c r="AL17" s="8" t="str">
        <f>IF(団体属性!$K$14="","NA",団体属性!$K$14)</f>
        <v>NA</v>
      </c>
      <c r="AN17" s="30"/>
      <c r="AO17" s="30"/>
      <c r="AP17" s="30"/>
      <c r="AQ17" s="29"/>
      <c r="AR17" s="29"/>
      <c r="AT17" s="9"/>
      <c r="BH17" s="9"/>
      <c r="BI17" s="9"/>
      <c r="BJ17" s="9"/>
      <c r="BK17" s="9"/>
      <c r="BL17" s="9"/>
      <c r="BM17" s="9"/>
      <c r="BN17" s="9"/>
      <c r="BO17" s="9"/>
      <c r="BQ17" s="9"/>
      <c r="BR17" s="9" t="s">
        <v>129</v>
      </c>
      <c r="BT17" s="9"/>
      <c r="BU17" s="9"/>
      <c r="BV17" s="9"/>
      <c r="BX17" s="29"/>
      <c r="DI17" s="29"/>
      <c r="DJ17" s="13" t="s">
        <v>127</v>
      </c>
      <c r="DK17" s="29"/>
      <c r="DM17" s="29"/>
    </row>
    <row r="18" spans="2:117" ht="30" customHeight="1">
      <c r="B18" s="112" t="s">
        <v>114</v>
      </c>
      <c r="C18" s="113" t="s">
        <v>115</v>
      </c>
      <c r="D18" s="113" t="s">
        <v>116</v>
      </c>
      <c r="E18" s="113" t="s">
        <v>130</v>
      </c>
      <c r="F18" s="114">
        <v>4</v>
      </c>
      <c r="G18" s="31" t="str">
        <f>HYPERLINK("#'団体属性'!$K$15",IF($I$18=1,"回答対象外",IF($J$18=1,"回答済","未回答")))</f>
        <v>未回答</v>
      </c>
      <c r="H18" s="27"/>
      <c r="I18" s="115"/>
      <c r="J18" s="115">
        <f>IF($AL$18="NA",0,1)</f>
        <v>0</v>
      </c>
      <c r="K18" s="28" t="s">
        <v>118</v>
      </c>
      <c r="L18" s="29"/>
      <c r="N18" s="30"/>
      <c r="AB18" s="30"/>
      <c r="AC18" s="30"/>
      <c r="AD18" s="30"/>
      <c r="AE18" s="30"/>
      <c r="AF18" s="30"/>
      <c r="AG18" s="30"/>
      <c r="AH18" s="30"/>
      <c r="AI18" s="30"/>
      <c r="AK18" s="30"/>
      <c r="AL18" s="8" t="str">
        <f>IF(団体属性!$K$15="","NA",団体属性!$K$15)</f>
        <v>NA</v>
      </c>
      <c r="AN18" s="30"/>
      <c r="AO18" s="30"/>
      <c r="AP18" s="30"/>
      <c r="AQ18" s="29"/>
      <c r="AR18" s="29"/>
      <c r="AT18" s="9"/>
      <c r="BH18" s="9"/>
      <c r="BI18" s="9"/>
      <c r="BJ18" s="9"/>
      <c r="BK18" s="9"/>
      <c r="BL18" s="9"/>
      <c r="BM18" s="9"/>
      <c r="BN18" s="9"/>
      <c r="BO18" s="9"/>
      <c r="BQ18" s="9"/>
      <c r="BR18" s="9" t="s">
        <v>131</v>
      </c>
      <c r="BT18" s="9"/>
      <c r="BU18" s="9"/>
      <c r="BV18" s="9"/>
      <c r="BX18" s="29"/>
      <c r="DI18" s="29"/>
      <c r="DJ18" s="13" t="s">
        <v>127</v>
      </c>
      <c r="DK18" s="29"/>
      <c r="DM18" s="29"/>
    </row>
    <row r="19" spans="2:117" ht="30" customHeight="1">
      <c r="B19" s="112" t="s">
        <v>114</v>
      </c>
      <c r="C19" s="113" t="s">
        <v>115</v>
      </c>
      <c r="D19" s="113" t="s">
        <v>116</v>
      </c>
      <c r="E19" s="113" t="s">
        <v>132</v>
      </c>
      <c r="F19" s="114">
        <v>5</v>
      </c>
      <c r="G19" s="31" t="str">
        <f>HYPERLINK("#'団体属性'!$K$16",IF($I$19=1,"回答対象外",IF($J$19=1,"回答済","未回答")))</f>
        <v>未回答</v>
      </c>
      <c r="H19" s="27"/>
      <c r="I19" s="115"/>
      <c r="J19" s="115">
        <f>IF(OR($AL$19="NA",$AM$19="NA"),0,1)</f>
        <v>0</v>
      </c>
      <c r="K19" s="28" t="s">
        <v>118</v>
      </c>
      <c r="L19" s="29"/>
      <c r="N19" s="30"/>
      <c r="AB19" s="30"/>
      <c r="AC19" s="30"/>
      <c r="AD19" s="30"/>
      <c r="AE19" s="30"/>
      <c r="AF19" s="30"/>
      <c r="AG19" s="30"/>
      <c r="AH19" s="30"/>
      <c r="AI19" s="30"/>
      <c r="AK19" s="30"/>
      <c r="AL19" s="8" t="str">
        <f>IF(団体属性!$K$16="","NA",団体属性!$K$16)</f>
        <v>NA</v>
      </c>
      <c r="AM19" s="8" t="str">
        <f>IF(団体属性!$Z$16="","NA",団体属性!$Z$16)</f>
        <v>NA</v>
      </c>
      <c r="AN19" s="30"/>
      <c r="AO19" s="30"/>
      <c r="AP19" s="30"/>
      <c r="AQ19" s="29"/>
      <c r="AR19" s="29"/>
      <c r="AT19" s="9"/>
      <c r="BH19" s="9"/>
      <c r="BI19" s="9"/>
      <c r="BJ19" s="9"/>
      <c r="BK19" s="9"/>
      <c r="BL19" s="9"/>
      <c r="BM19" s="9"/>
      <c r="BN19" s="9"/>
      <c r="BO19" s="9"/>
      <c r="BQ19" s="9"/>
      <c r="BR19" s="9" t="s">
        <v>133</v>
      </c>
      <c r="BS19" s="9" t="s">
        <v>134</v>
      </c>
      <c r="BT19" s="9"/>
      <c r="BU19" s="9"/>
      <c r="BV19" s="9"/>
      <c r="BX19" s="29"/>
      <c r="DI19" s="29"/>
      <c r="DJ19" s="13" t="s">
        <v>135</v>
      </c>
      <c r="DK19" s="29"/>
      <c r="DM19" s="29"/>
    </row>
    <row r="20" spans="2:117" ht="30" customHeight="1">
      <c r="B20" s="112" t="s">
        <v>136</v>
      </c>
      <c r="C20" s="113" t="s">
        <v>115</v>
      </c>
      <c r="D20" s="113" t="s">
        <v>137</v>
      </c>
      <c r="E20" s="113" t="s">
        <v>138</v>
      </c>
      <c r="F20" s="114">
        <v>6</v>
      </c>
      <c r="G20" s="31" t="str">
        <f>HYPERLINK("#'項目E1(不当な差別的取扱い)'!$C$12",IF($I$20=1,"回答対象外",IF($J$20=1,"回答済","要確認")))</f>
        <v>要確認</v>
      </c>
      <c r="H20" s="27"/>
      <c r="I20" s="115"/>
      <c r="J20" s="115">
        <f>IF(OR($AJ$20&lt;0,$AJ$20="NA"),0,1)</f>
        <v>0</v>
      </c>
      <c r="K20" s="28" t="s">
        <v>102</v>
      </c>
      <c r="L20" s="29"/>
      <c r="N20" s="30"/>
      <c r="AB20" s="30"/>
      <c r="AC20" s="30"/>
      <c r="AD20" s="30"/>
      <c r="AE20" s="30"/>
      <c r="AF20" s="30"/>
      <c r="AG20" s="30"/>
      <c r="AH20" s="30"/>
      <c r="AI20" s="30"/>
      <c r="AJ20" s="8" t="str">
        <f>IF('項目E1(不当な差別的取扱い)'!$C$12="","NA",'項目E1(不当な差別的取扱い)'!$C$12)</f>
        <v>NA</v>
      </c>
      <c r="AK20" s="30"/>
      <c r="AN20" s="30"/>
      <c r="AO20" s="30"/>
      <c r="AP20" s="30"/>
      <c r="AQ20" s="29"/>
      <c r="AR20" s="29"/>
      <c r="AT20" s="9"/>
      <c r="BH20" s="9"/>
      <c r="BI20" s="9"/>
      <c r="BJ20" s="9"/>
      <c r="BK20" s="9"/>
      <c r="BL20" s="9"/>
      <c r="BM20" s="9"/>
      <c r="BN20" s="9"/>
      <c r="BO20" s="9"/>
      <c r="BP20" s="9" t="s">
        <v>139</v>
      </c>
      <c r="BQ20" s="9"/>
      <c r="BT20" s="9"/>
      <c r="BU20" s="9"/>
      <c r="BV20" s="9"/>
      <c r="BX20" s="29"/>
      <c r="DI20" s="29"/>
      <c r="DJ20" s="13" t="s">
        <v>140</v>
      </c>
      <c r="DK20" s="29"/>
      <c r="DL20" s="14" t="s">
        <v>141</v>
      </c>
      <c r="DM20" s="29"/>
    </row>
    <row r="21" spans="2:117" ht="30" customHeight="1">
      <c r="B21" s="112" t="s">
        <v>142</v>
      </c>
      <c r="C21" s="113" t="s">
        <v>115</v>
      </c>
      <c r="D21" s="113" t="s">
        <v>143</v>
      </c>
      <c r="E21" s="113" t="s">
        <v>144</v>
      </c>
      <c r="F21" s="114">
        <v>7</v>
      </c>
      <c r="G21" s="31" t="str">
        <f>HYPERLINK("#'項目E1(不当な差別的取扱い)'!$C$20",IF($I$21=1,"回答対象外",IF($J$21=1,"回答済","要確認")))</f>
        <v>回答対象外</v>
      </c>
      <c r="H21" s="9"/>
      <c r="I21" s="115">
        <f>IF(COUNTIFS(設問一覧_E!$BW:$BW,BW21,設問一覧_E!$G:$G,0,設問一覧_E!$I:$I,"")+COUNTIFS(設問一覧_E!$BW:$BW,BW21,設問一覧_E!$G:$G,0,設問一覧_E!$I:$I,0)&gt;0,0,1)</f>
        <v>1</v>
      </c>
      <c r="J21" s="115">
        <f>IF(COUNTIFS(設問一覧_E!$BW:$BW,BW21,設問一覧_E!$G:$G,0,設問一覧_E!$J:$J,0)&gt;0,0,1)</f>
        <v>1</v>
      </c>
      <c r="K21" s="28" t="s">
        <v>145</v>
      </c>
      <c r="L21" s="29"/>
      <c r="M21" s="8" t="str">
        <f>IF('項目E1(不当な差別的取扱い)'!$C$20="","NA",'項目E1(不当な差別的取扱い)'!$C$20)</f>
        <v>(選択)</v>
      </c>
      <c r="N21" s="30"/>
      <c r="AB21" s="30"/>
      <c r="AC21" s="30"/>
      <c r="AD21" s="30"/>
      <c r="AE21" s="30"/>
      <c r="AF21" s="30"/>
      <c r="AG21" s="30"/>
      <c r="AH21" s="30"/>
      <c r="AI21" s="30"/>
      <c r="AK21" s="30"/>
      <c r="AN21" s="30"/>
      <c r="AO21" s="30"/>
      <c r="AP21" s="30"/>
      <c r="AQ21" s="29"/>
      <c r="AR21" s="29"/>
      <c r="AS21" s="9" t="s">
        <v>146</v>
      </c>
      <c r="AT21" s="9"/>
      <c r="BH21" s="9"/>
      <c r="BI21" s="9"/>
      <c r="BJ21" s="9"/>
      <c r="BK21" s="9"/>
      <c r="BL21" s="9"/>
      <c r="BM21" s="9"/>
      <c r="BN21" s="9"/>
      <c r="BO21" s="9"/>
      <c r="BQ21" s="9"/>
      <c r="BT21" s="9"/>
      <c r="BU21" s="9"/>
      <c r="BV21" s="9"/>
      <c r="BW21" s="9" t="s">
        <v>146</v>
      </c>
      <c r="BX21" s="29"/>
      <c r="DI21" s="29"/>
      <c r="DJ21" s="13" t="s">
        <v>147</v>
      </c>
      <c r="DK21" s="29"/>
      <c r="DL21" s="14" t="s">
        <v>148</v>
      </c>
      <c r="DM21" s="29"/>
    </row>
    <row r="22" spans="2:117" ht="30" customHeight="1">
      <c r="B22" s="112" t="s">
        <v>142</v>
      </c>
      <c r="C22" s="113" t="s">
        <v>115</v>
      </c>
      <c r="D22" s="113" t="s">
        <v>149</v>
      </c>
      <c r="E22" s="113" t="s">
        <v>150</v>
      </c>
      <c r="F22" s="114">
        <v>8</v>
      </c>
      <c r="G22" s="31" t="str">
        <f>HYPERLINK("#'項目E1(不当な差別的取扱い)'!$D$20",IF($I$22=1,"回答対象外",IF($J$22=1,"回答済","要確認")))</f>
        <v>回答対象外</v>
      </c>
      <c r="H22" s="9"/>
      <c r="I22" s="115">
        <f>IF(COUNTIFS(設問一覧_E!$BW:$BW,BW22,設問一覧_E!$G:$G,0,設問一覧_E!$I:$I,"")+COUNTIFS(設問一覧_E!$BW:$BW,BW22,設問一覧_E!$G:$G,0,設問一覧_E!$I:$I,0)&gt;0,0,1)</f>
        <v>1</v>
      </c>
      <c r="J22" s="115">
        <f>IF(COUNTIFS(設問一覧_E!$BW:$BW,BW22,設問一覧_E!$G:$G,0,設問一覧_E!$J:$J,0)&gt;0,0,1)</f>
        <v>1</v>
      </c>
      <c r="K22" s="28" t="s">
        <v>118</v>
      </c>
      <c r="L22" s="29"/>
      <c r="N22" s="30"/>
      <c r="AB22" s="30"/>
      <c r="AC22" s="30"/>
      <c r="AD22" s="30"/>
      <c r="AE22" s="30"/>
      <c r="AF22" s="30"/>
      <c r="AG22" s="30"/>
      <c r="AH22" s="30"/>
      <c r="AI22" s="30"/>
      <c r="AK22" s="30"/>
      <c r="AL22" s="8" t="str">
        <f>IF('項目E1(不当な差別的取扱い)'!$D$20="","NA",'項目E1(不当な差別的取扱い)'!$D$20)</f>
        <v>NA</v>
      </c>
      <c r="AN22" s="30"/>
      <c r="AO22" s="30"/>
      <c r="AP22" s="30"/>
      <c r="AQ22" s="29"/>
      <c r="AR22" s="29"/>
      <c r="AT22" s="9"/>
      <c r="BH22" s="9"/>
      <c r="BI22" s="9"/>
      <c r="BJ22" s="9"/>
      <c r="BK22" s="9"/>
      <c r="BL22" s="9"/>
      <c r="BM22" s="9"/>
      <c r="BN22" s="9"/>
      <c r="BO22" s="9"/>
      <c r="BQ22" s="9"/>
      <c r="BR22" s="9" t="s">
        <v>151</v>
      </c>
      <c r="BT22" s="9"/>
      <c r="BU22" s="9"/>
      <c r="BV22" s="9"/>
      <c r="BW22" s="9" t="s">
        <v>151</v>
      </c>
      <c r="BX22" s="29"/>
      <c r="DI22" s="29"/>
      <c r="DJ22" s="13" t="s">
        <v>147</v>
      </c>
      <c r="DK22" s="29"/>
      <c r="DL22" s="14" t="s">
        <v>148</v>
      </c>
      <c r="DM22" s="29"/>
    </row>
    <row r="23" spans="2:117" ht="30" customHeight="1">
      <c r="B23" s="112" t="s">
        <v>142</v>
      </c>
      <c r="C23" s="113" t="s">
        <v>115</v>
      </c>
      <c r="D23" s="113" t="s">
        <v>152</v>
      </c>
      <c r="E23" s="113" t="s">
        <v>153</v>
      </c>
      <c r="F23" s="114">
        <v>9</v>
      </c>
      <c r="G23" s="31" t="str">
        <f>HYPERLINK("#'項目E1(不当な差別的取扱い)'!$G$20",IF($I$23=1,"回答対象外",IF($J$23=1,"回答済","要確認")))</f>
        <v>回答対象外</v>
      </c>
      <c r="H23" s="9"/>
      <c r="I23" s="115">
        <f>IF(COUNTIFS(設問一覧_E!$BW:$BW,BW23,設問一覧_E!$G:$G,0,設問一覧_E!$I:$I,"")+COUNTIFS(設問一覧_E!$BW:$BW,BW23,設問一覧_E!$G:$G,0,設問一覧_E!$I:$I,0)&gt;0,0,1)</f>
        <v>1</v>
      </c>
      <c r="J23" s="115">
        <f>IF(COUNTIFS(設問一覧_E!$BW:$BW,BW23,設問一覧_E!$G:$G,0,設問一覧_E!$J:$J,0)&gt;0,0,1)</f>
        <v>1</v>
      </c>
      <c r="K23" s="28" t="s">
        <v>154</v>
      </c>
      <c r="L23" s="29"/>
      <c r="N23" s="30"/>
      <c r="O23" s="8" t="str">
        <f>IF('項目E1(不当な差別的取扱い)'!$G$20="","NA",'項目E1(不当な差別的取扱い)'!$G$20)</f>
        <v>NA</v>
      </c>
      <c r="P23" s="8" t="str">
        <f>IF('項目E1(不当な差別的取扱い)'!$H$20="","NA",'項目E1(不当な差別的取扱い)'!$H$20)</f>
        <v>NA</v>
      </c>
      <c r="Q23" s="8" t="str">
        <f>IF('項目E1(不当な差別的取扱い)'!$I$20="","NA",'項目E1(不当な差別的取扱い)'!$I$20)</f>
        <v>NA</v>
      </c>
      <c r="AB23" s="30"/>
      <c r="AC23" s="30"/>
      <c r="AD23" s="30"/>
      <c r="AE23" s="30"/>
      <c r="AF23" s="30"/>
      <c r="AG23" s="30"/>
      <c r="AH23" s="30"/>
      <c r="AI23" s="30"/>
      <c r="AK23" s="30"/>
      <c r="AN23" s="30"/>
      <c r="AO23" s="30"/>
      <c r="AP23" s="30"/>
      <c r="AQ23" s="29"/>
      <c r="AR23" s="29"/>
      <c r="AT23" s="9"/>
      <c r="AU23" s="9" t="s">
        <v>155</v>
      </c>
      <c r="AV23" s="9" t="s">
        <v>156</v>
      </c>
      <c r="AW23" s="9" t="s">
        <v>157</v>
      </c>
      <c r="BH23" s="9"/>
      <c r="BI23" s="9"/>
      <c r="BJ23" s="9"/>
      <c r="BK23" s="9"/>
      <c r="BL23" s="9"/>
      <c r="BM23" s="9"/>
      <c r="BN23" s="9"/>
      <c r="BO23" s="9"/>
      <c r="BQ23" s="9"/>
      <c r="BT23" s="9"/>
      <c r="BU23" s="9"/>
      <c r="BV23" s="9"/>
      <c r="BW23" s="9" t="s">
        <v>158</v>
      </c>
      <c r="BX23" s="29"/>
      <c r="DI23" s="29"/>
      <c r="DJ23" s="13" t="s">
        <v>147</v>
      </c>
      <c r="DK23" s="29"/>
      <c r="DL23" s="14" t="s">
        <v>148</v>
      </c>
      <c r="DM23" s="29"/>
    </row>
    <row r="24" spans="2:117" ht="30" customHeight="1">
      <c r="B24" s="112" t="s">
        <v>142</v>
      </c>
      <c r="C24" s="113" t="s">
        <v>115</v>
      </c>
      <c r="D24" s="113" t="s">
        <v>152</v>
      </c>
      <c r="E24" s="113" t="s">
        <v>159</v>
      </c>
      <c r="F24" s="114">
        <v>10</v>
      </c>
      <c r="G24" s="31" t="str">
        <f>HYPERLINK("#'項目E1(不当な差別的取扱い)'!$J$20",IF($I$24=1,"回答対象外",IF($J$24=1,"回答済","要確認")))</f>
        <v>回答対象外</v>
      </c>
      <c r="H24" s="9"/>
      <c r="I24" s="115">
        <f>IF(COUNTIFS(設問一覧_E!$BW:$BW,BW24,設問一覧_E!$G:$G,0,設問一覧_E!$I:$I,"")+COUNTIFS(設問一覧_E!$BW:$BW,BW24,設問一覧_E!$G:$G,0,設問一覧_E!$I:$I,0)&gt;0,0,1)</f>
        <v>1</v>
      </c>
      <c r="J24" s="115">
        <f>IF(COUNTIFS(設問一覧_E!$BW:$BW,BW24,設問一覧_E!$G:$G,0,設問一覧_E!$J:$J,0,設問一覧_E!$I:$I,0)&gt;0,0,1)</f>
        <v>1</v>
      </c>
      <c r="K24" s="28" t="s">
        <v>118</v>
      </c>
      <c r="L24" s="29"/>
      <c r="N24" s="30"/>
      <c r="AB24" s="30"/>
      <c r="AC24" s="30"/>
      <c r="AD24" s="30"/>
      <c r="AE24" s="30"/>
      <c r="AF24" s="30"/>
      <c r="AG24" s="30"/>
      <c r="AH24" s="30"/>
      <c r="AI24" s="30"/>
      <c r="AK24" s="30"/>
      <c r="AL24" s="8" t="str">
        <f>IF('項目E1(不当な差別的取扱い)'!$J$20="","NA",'項目E1(不当な差別的取扱い)'!$J$20)</f>
        <v>NA</v>
      </c>
      <c r="AM24" s="32"/>
      <c r="AN24" s="30"/>
      <c r="AO24" s="30"/>
      <c r="AP24" s="30"/>
      <c r="AQ24" s="29"/>
      <c r="AR24" s="29"/>
      <c r="AT24" s="9"/>
      <c r="BH24" s="9"/>
      <c r="BI24" s="9"/>
      <c r="BJ24" s="9"/>
      <c r="BK24" s="9"/>
      <c r="BL24" s="9"/>
      <c r="BM24" s="9"/>
      <c r="BN24" s="9"/>
      <c r="BO24" s="9"/>
      <c r="BQ24" s="9"/>
      <c r="BR24" s="9" t="s">
        <v>160</v>
      </c>
      <c r="BT24" s="9"/>
      <c r="BU24" s="9"/>
      <c r="BV24" s="9"/>
      <c r="BW24" s="9" t="s">
        <v>160</v>
      </c>
      <c r="BX24" s="29"/>
      <c r="DI24" s="29"/>
      <c r="DJ24" s="13" t="s">
        <v>161</v>
      </c>
      <c r="DK24" s="29"/>
      <c r="DL24" s="14" t="s">
        <v>148</v>
      </c>
      <c r="DM24" s="29"/>
    </row>
    <row r="25" spans="2:117" ht="30" customHeight="1">
      <c r="B25" s="112" t="s">
        <v>142</v>
      </c>
      <c r="C25" s="113" t="s">
        <v>115</v>
      </c>
      <c r="D25" s="113" t="s">
        <v>162</v>
      </c>
      <c r="E25" s="113" t="s">
        <v>163</v>
      </c>
      <c r="F25" s="114">
        <v>11</v>
      </c>
      <c r="G25" s="31" t="str">
        <f>HYPERLINK("#'項目E1(不当な差別的取扱い)'!$K$20",IF($I$25=1,"回答対象外",IF($J$25=1,"回答済","要確認")))</f>
        <v>回答対象外</v>
      </c>
      <c r="H25" s="9"/>
      <c r="I25" s="115">
        <f>IF(COUNTIFS(設問一覧_E!$BW:$BW,BW25,設問一覧_E!$G:$G,0,設問一覧_E!$I:$I,"")+COUNTIFS(設問一覧_E!$BW:$BW,BW25,設問一覧_E!$G:$G,0,設問一覧_E!$I:$I,0)&gt;0,0,1)</f>
        <v>1</v>
      </c>
      <c r="J25" s="115">
        <f>IF(COUNTIFS(設問一覧_E!$BW:$BW,BW25,設問一覧_E!$G:$G,0,設問一覧_E!$J:$J,0)&gt;0,0,1)</f>
        <v>1</v>
      </c>
      <c r="K25" s="28" t="s">
        <v>154</v>
      </c>
      <c r="L25" s="29"/>
      <c r="N25" s="30"/>
      <c r="O25" s="8" t="str">
        <f>IF('項目E1(不当な差別的取扱い)'!$K$20="","NA",'項目E1(不当な差別的取扱い)'!$K$20)</f>
        <v>NA</v>
      </c>
      <c r="P25" s="8" t="str">
        <f>IF('項目E1(不当な差別的取扱い)'!$L$20="","NA",'項目E1(不当な差別的取扱い)'!$L$20)</f>
        <v>NA</v>
      </c>
      <c r="Q25" s="8" t="str">
        <f>IF('項目E1(不当な差別的取扱い)'!$M$20="","NA",'項目E1(不当な差別的取扱い)'!$M$20)</f>
        <v>NA</v>
      </c>
      <c r="R25" s="8" t="str">
        <f>IF('項目E1(不当な差別的取扱い)'!$N$20="","NA",'項目E1(不当な差別的取扱い)'!$N$20)</f>
        <v>NA</v>
      </c>
      <c r="AB25" s="30"/>
      <c r="AC25" s="30"/>
      <c r="AD25" s="30"/>
      <c r="AE25" s="30"/>
      <c r="AF25" s="30"/>
      <c r="AG25" s="30"/>
      <c r="AH25" s="30"/>
      <c r="AI25" s="30"/>
      <c r="AK25" s="30"/>
      <c r="AN25" s="30"/>
      <c r="AO25" s="30"/>
      <c r="AP25" s="30"/>
      <c r="AQ25" s="29"/>
      <c r="AR25" s="29"/>
      <c r="AT25" s="9"/>
      <c r="AU25" s="9" t="s">
        <v>164</v>
      </c>
      <c r="AV25" s="9" t="s">
        <v>165</v>
      </c>
      <c r="AW25" s="9" t="s">
        <v>166</v>
      </c>
      <c r="AX25" s="9" t="s">
        <v>167</v>
      </c>
      <c r="BH25" s="9"/>
      <c r="BI25" s="9"/>
      <c r="BJ25" s="9"/>
      <c r="BK25" s="9"/>
      <c r="BL25" s="9"/>
      <c r="BM25" s="9"/>
      <c r="BN25" s="9"/>
      <c r="BO25" s="9"/>
      <c r="BQ25" s="9"/>
      <c r="BT25" s="9"/>
      <c r="BU25" s="9"/>
      <c r="BV25" s="9"/>
      <c r="BW25" s="9" t="s">
        <v>168</v>
      </c>
      <c r="BX25" s="29"/>
      <c r="DI25" s="29"/>
      <c r="DJ25" s="13" t="s">
        <v>147</v>
      </c>
      <c r="DK25" s="29"/>
      <c r="DL25" s="14" t="s">
        <v>148</v>
      </c>
      <c r="DM25" s="29"/>
    </row>
    <row r="26" spans="2:117" ht="30" customHeight="1">
      <c r="B26" s="112" t="s">
        <v>142</v>
      </c>
      <c r="C26" s="113" t="s">
        <v>115</v>
      </c>
      <c r="D26" s="113" t="s">
        <v>169</v>
      </c>
      <c r="E26" s="113" t="s">
        <v>170</v>
      </c>
      <c r="F26" s="114">
        <v>12</v>
      </c>
      <c r="G26" s="31" t="str">
        <f>HYPERLINK("#'項目E1(不当な差別的取扱い)'!$O$20",IF($I$26=1,"回答対象外",IF($J$26=1,"回答済","要確認")))</f>
        <v>回答対象外</v>
      </c>
      <c r="H26" s="9"/>
      <c r="I26" s="115">
        <f>IF(COUNTIFS(設問一覧_E!$BW:$BW,BW26,設問一覧_E!$G:$G,0,設問一覧_E!$I:$I,"")+COUNTIFS(設問一覧_E!$BW:$BW,BW26,設問一覧_E!$G:$G,0,設問一覧_E!$I:$I,0)&gt;0,0,1)</f>
        <v>1</v>
      </c>
      <c r="J26" s="115">
        <f>IF(COUNTIFS(設問一覧_E!$BW:$BW,BW26,設問一覧_E!$G:$G,0,設問一覧_E!$J:$J,0)&gt;0,0,1)</f>
        <v>1</v>
      </c>
      <c r="K26" s="28" t="s">
        <v>154</v>
      </c>
      <c r="L26" s="29"/>
      <c r="N26" s="30"/>
      <c r="O26" s="8" t="str">
        <f>IF('項目E1(不当な差別的取扱い)'!$O$20="","NA",'項目E1(不当な差別的取扱い)'!$O$20)</f>
        <v>NA</v>
      </c>
      <c r="P26" s="8" t="str">
        <f>IF('項目E1(不当な差別的取扱い)'!$P$20="","NA",'項目E1(不当な差別的取扱い)'!$P$20)</f>
        <v>NA</v>
      </c>
      <c r="Q26" s="8" t="str">
        <f>IF('項目E1(不当な差別的取扱い)'!$Q$20="","NA",'項目E1(不当な差別的取扱い)'!$Q$20)</f>
        <v>NA</v>
      </c>
      <c r="R26" s="8" t="str">
        <f>IF('項目E1(不当な差別的取扱い)'!$R$20="","NA",'項目E1(不当な差別的取扱い)'!$R$20)</f>
        <v>NA</v>
      </c>
      <c r="S26" s="8" t="str">
        <f>IF('項目E1(不当な差別的取扱い)'!$S$20="","NA",'項目E1(不当な差別的取扱い)'!$S$20)</f>
        <v>NA</v>
      </c>
      <c r="T26" s="8" t="str">
        <f>IF('項目E1(不当な差別的取扱い)'!$T$20="","NA",'項目E1(不当な差別的取扱い)'!$T$20)</f>
        <v>NA</v>
      </c>
      <c r="U26" s="8" t="str">
        <f>IF('項目E1(不当な差別的取扱い)'!$U$20="","NA",'項目E1(不当な差別的取扱い)'!$U$20)</f>
        <v>NA</v>
      </c>
      <c r="V26" s="8" t="str">
        <f>IF('項目E1(不当な差別的取扱い)'!$V$20="","NA",'項目E1(不当な差別的取扱い)'!$V$20)</f>
        <v>NA</v>
      </c>
      <c r="W26" s="8" t="str">
        <f>IF('項目E1(不当な差別的取扱い)'!$W$20="","NA",'項目E1(不当な差別的取扱い)'!$W$20)</f>
        <v>NA</v>
      </c>
      <c r="AB26" s="30"/>
      <c r="AC26" s="30"/>
      <c r="AD26" s="30"/>
      <c r="AE26" s="30"/>
      <c r="AF26" s="30"/>
      <c r="AG26" s="30"/>
      <c r="AH26" s="30"/>
      <c r="AI26" s="30"/>
      <c r="AK26" s="30"/>
      <c r="AN26" s="30"/>
      <c r="AO26" s="30"/>
      <c r="AP26" s="30"/>
      <c r="AQ26" s="29"/>
      <c r="AR26" s="29"/>
      <c r="AT26" s="9"/>
      <c r="AU26" s="9" t="s">
        <v>171</v>
      </c>
      <c r="AV26" s="9" t="s">
        <v>172</v>
      </c>
      <c r="AW26" s="9" t="s">
        <v>173</v>
      </c>
      <c r="AX26" s="9" t="s">
        <v>174</v>
      </c>
      <c r="AY26" s="9" t="s">
        <v>175</v>
      </c>
      <c r="AZ26" s="9" t="s">
        <v>176</v>
      </c>
      <c r="BA26" s="9" t="s">
        <v>177</v>
      </c>
      <c r="BB26" s="9" t="s">
        <v>178</v>
      </c>
      <c r="BC26" s="9" t="s">
        <v>179</v>
      </c>
      <c r="BH26" s="9"/>
      <c r="BI26" s="9"/>
      <c r="BJ26" s="9"/>
      <c r="BK26" s="9"/>
      <c r="BL26" s="9"/>
      <c r="BM26" s="9"/>
      <c r="BN26" s="9"/>
      <c r="BO26" s="9"/>
      <c r="BQ26" s="9"/>
      <c r="BT26" s="9"/>
      <c r="BU26" s="9"/>
      <c r="BV26" s="9"/>
      <c r="BW26" s="9" t="s">
        <v>180</v>
      </c>
      <c r="BX26" s="29"/>
      <c r="DI26" s="29"/>
      <c r="DJ26" s="13" t="s">
        <v>147</v>
      </c>
      <c r="DK26" s="29"/>
      <c r="DL26" s="14" t="s">
        <v>148</v>
      </c>
      <c r="DM26" s="29"/>
    </row>
    <row r="27" spans="2:117" ht="30" customHeight="1">
      <c r="B27" s="112" t="s">
        <v>142</v>
      </c>
      <c r="C27" s="113" t="s">
        <v>115</v>
      </c>
      <c r="D27" s="113" t="s">
        <v>181</v>
      </c>
      <c r="E27" s="113" t="s">
        <v>182</v>
      </c>
      <c r="F27" s="114">
        <v>13</v>
      </c>
      <c r="G27" s="31" t="str">
        <f>HYPERLINK("#'項目E1(不当な差別的取扱い)'!$X$20",IF($I$27=1,"回答対象外",IF($J$27=1,"回答済","要確認")))</f>
        <v>回答対象外</v>
      </c>
      <c r="H27" s="9"/>
      <c r="I27" s="115">
        <f>IF(COUNTIFS(設問一覧_E!$BW:$BW,BW27,設問一覧_E!$G:$G,0,設問一覧_E!$I:$I,"")+COUNTIFS(設問一覧_E!$BW:$BW,BW27,設問一覧_E!$G:$G,0,設問一覧_E!$I:$I,0)&gt;0,0,1)</f>
        <v>1</v>
      </c>
      <c r="J27" s="115">
        <f>IF(COUNTIFS(設問一覧_E!$BW:$BW,BW27,設問一覧_E!$G:$G,0,設問一覧_E!$J:$J,0)&gt;0,0,1)</f>
        <v>1</v>
      </c>
      <c r="K27" s="28" t="s">
        <v>154</v>
      </c>
      <c r="L27" s="29"/>
      <c r="N27" s="30"/>
      <c r="O27" s="8" t="str">
        <f>IF('項目E1(不当な差別的取扱い)'!$X$20="","NA",'項目E1(不当な差別的取扱い)'!$X$20)</f>
        <v>NA</v>
      </c>
      <c r="P27" s="8" t="str">
        <f>IF('項目E1(不当な差別的取扱い)'!$Y$20="","NA",'項目E1(不当な差別的取扱い)'!$Y$20)</f>
        <v>NA</v>
      </c>
      <c r="Q27" s="8" t="str">
        <f>IF('項目E1(不当な差別的取扱い)'!$Z$20="","NA",'項目E1(不当な差別的取扱い)'!$Z$20)</f>
        <v>NA</v>
      </c>
      <c r="R27" s="8" t="str">
        <f>IF('項目E1(不当な差別的取扱い)'!$AA$20="","NA",'項目E1(不当な差別的取扱い)'!$AA$20)</f>
        <v>NA</v>
      </c>
      <c r="S27" s="8" t="str">
        <f>IF('項目E1(不当な差別的取扱い)'!$AB$20="","NA",'項目E1(不当な差別的取扱い)'!$AB$20)</f>
        <v>NA</v>
      </c>
      <c r="T27" s="8" t="str">
        <f>IF('項目E1(不当な差別的取扱い)'!$AC$20="","NA",'項目E1(不当な差別的取扱い)'!$AC$20)</f>
        <v>NA</v>
      </c>
      <c r="U27" s="8" t="str">
        <f>IF('項目E1(不当な差別的取扱い)'!$AD$20="","NA",'項目E1(不当な差別的取扱い)'!$AD$20)</f>
        <v>NA</v>
      </c>
      <c r="V27" s="8" t="str">
        <f>IF('項目E1(不当な差別的取扱い)'!$AE$20="","NA",'項目E1(不当な差別的取扱い)'!$AE$20)</f>
        <v>NA</v>
      </c>
      <c r="W27" s="8" t="str">
        <f>IF('項目E1(不当な差別的取扱い)'!$AF$20="","NA",'項目E1(不当な差別的取扱い)'!$AF$20)</f>
        <v>NA</v>
      </c>
      <c r="X27" s="8" t="str">
        <f>IF('項目E1(不当な差別的取扱い)'!$AG$20="","NA",'項目E1(不当な差別的取扱い)'!$AG$20)</f>
        <v>NA</v>
      </c>
      <c r="Y27" s="8" t="str">
        <f>IF('項目E1(不当な差別的取扱い)'!$AH$20="","NA",'項目E1(不当な差別的取扱い)'!$AH$20)</f>
        <v>NA</v>
      </c>
      <c r="AB27" s="30"/>
      <c r="AC27" s="30"/>
      <c r="AD27" s="30"/>
      <c r="AE27" s="30"/>
      <c r="AF27" s="30"/>
      <c r="AG27" s="30"/>
      <c r="AH27" s="30"/>
      <c r="AI27" s="30"/>
      <c r="AK27" s="30"/>
      <c r="AN27" s="30"/>
      <c r="AO27" s="30"/>
      <c r="AP27" s="30"/>
      <c r="AQ27" s="29"/>
      <c r="AR27" s="29"/>
      <c r="AT27" s="9"/>
      <c r="AU27" s="9" t="s">
        <v>183</v>
      </c>
      <c r="AV27" s="9" t="s">
        <v>184</v>
      </c>
      <c r="AW27" s="9" t="s">
        <v>185</v>
      </c>
      <c r="AX27" s="9" t="s">
        <v>186</v>
      </c>
      <c r="AY27" s="9" t="s">
        <v>187</v>
      </c>
      <c r="AZ27" s="9" t="s">
        <v>188</v>
      </c>
      <c r="BA27" s="9" t="s">
        <v>189</v>
      </c>
      <c r="BB27" s="9" t="s">
        <v>190</v>
      </c>
      <c r="BC27" s="9" t="s">
        <v>191</v>
      </c>
      <c r="BD27" s="9" t="s">
        <v>192</v>
      </c>
      <c r="BE27" s="9" t="s">
        <v>193</v>
      </c>
      <c r="BH27" s="9"/>
      <c r="BI27" s="9"/>
      <c r="BJ27" s="9"/>
      <c r="BK27" s="9"/>
      <c r="BL27" s="9"/>
      <c r="BM27" s="9"/>
      <c r="BN27" s="9"/>
      <c r="BO27" s="9"/>
      <c r="BQ27" s="9"/>
      <c r="BT27" s="9"/>
      <c r="BU27" s="9"/>
      <c r="BV27" s="9"/>
      <c r="BW27" s="9" t="s">
        <v>194</v>
      </c>
      <c r="BX27" s="29"/>
      <c r="DI27" s="29"/>
      <c r="DJ27" s="13" t="s">
        <v>147</v>
      </c>
      <c r="DK27" s="29"/>
      <c r="DL27" s="14" t="s">
        <v>148</v>
      </c>
      <c r="DM27" s="29"/>
    </row>
    <row r="28" spans="2:117" ht="30" customHeight="1">
      <c r="B28" s="112" t="s">
        <v>142</v>
      </c>
      <c r="C28" s="113" t="s">
        <v>115</v>
      </c>
      <c r="D28" s="113" t="s">
        <v>181</v>
      </c>
      <c r="E28" s="113" t="s">
        <v>195</v>
      </c>
      <c r="F28" s="114">
        <v>14</v>
      </c>
      <c r="G28" s="31" t="str">
        <f>HYPERLINK("#'項目E1(不当な差別的取扱い)'!$AI$20",IF($I$28=1,"回答対象外",IF($J$28=1,"回答済","要確認")))</f>
        <v>回答対象外</v>
      </c>
      <c r="H28" s="9"/>
      <c r="I28" s="115">
        <f>IF(COUNTIFS(設問一覧_E!$BW:$BW,BW28,設問一覧_E!$G:$G,0,設問一覧_E!$I:$I,"")+COUNTIFS(設問一覧_E!$BW:$BW,BW28,設問一覧_E!$G:$G,0,設問一覧_E!$I:$I,0)&gt;0,0,1)</f>
        <v>1</v>
      </c>
      <c r="J28" s="115">
        <f>IF(COUNTIFS(設問一覧_E!$BW:$BW,BW28,設問一覧_E!$G:$G,0,設問一覧_E!$J:$J,0,設問一覧_E!$I:$I,0)&gt;0,0,1)</f>
        <v>1</v>
      </c>
      <c r="K28" s="28" t="s">
        <v>118</v>
      </c>
      <c r="L28" s="29"/>
      <c r="N28" s="30"/>
      <c r="AB28" s="30"/>
      <c r="AC28" s="30"/>
      <c r="AD28" s="30"/>
      <c r="AE28" s="30"/>
      <c r="AF28" s="30"/>
      <c r="AG28" s="30"/>
      <c r="AH28" s="30"/>
      <c r="AI28" s="30"/>
      <c r="AK28" s="30"/>
      <c r="AL28" s="8" t="str">
        <f>IF('項目E1(不当な差別的取扱い)'!$AI$20="","NA",'項目E1(不当な差別的取扱い)'!$AI$20)</f>
        <v>NA</v>
      </c>
      <c r="AN28" s="30"/>
      <c r="AO28" s="30"/>
      <c r="AP28" s="30"/>
      <c r="AQ28" s="29"/>
      <c r="AR28" s="29"/>
      <c r="AT28" s="9"/>
      <c r="BH28" s="9"/>
      <c r="BI28" s="9"/>
      <c r="BJ28" s="9"/>
      <c r="BK28" s="9"/>
      <c r="BL28" s="9"/>
      <c r="BM28" s="9"/>
      <c r="BN28" s="9"/>
      <c r="BO28" s="9"/>
      <c r="BQ28" s="9"/>
      <c r="BR28" s="9" t="s">
        <v>196</v>
      </c>
      <c r="BT28" s="9"/>
      <c r="BU28" s="9"/>
      <c r="BV28" s="9"/>
      <c r="BW28" s="9" t="s">
        <v>196</v>
      </c>
      <c r="BX28" s="29"/>
      <c r="DI28" s="29"/>
      <c r="DJ28" s="13" t="s">
        <v>161</v>
      </c>
      <c r="DK28" s="29"/>
      <c r="DL28" s="14" t="s">
        <v>148</v>
      </c>
      <c r="DM28" s="29"/>
    </row>
    <row r="29" spans="2:117" ht="30" customHeight="1">
      <c r="B29" s="112" t="s">
        <v>142</v>
      </c>
      <c r="C29" s="113" t="s">
        <v>115</v>
      </c>
      <c r="D29" s="113" t="s">
        <v>197</v>
      </c>
      <c r="E29" s="113" t="s">
        <v>198</v>
      </c>
      <c r="F29" s="114">
        <v>15</v>
      </c>
      <c r="G29" s="31" t="str">
        <f>HYPERLINK("#'項目E1(不当な差別的取扱い)'!$AJ$20",IF($I$29=1,"回答対象外",IF($J$29=1,"回答済","要確認")))</f>
        <v>回答対象外</v>
      </c>
      <c r="H29" s="9"/>
      <c r="I29" s="115">
        <f>IF(COUNTIFS(設問一覧_E!$BW:$BW,BW29,設問一覧_E!$G:$G,0,設問一覧_E!$I:$I,"")+COUNTIFS(設問一覧_E!$BW:$BW,BW29,設問一覧_E!$G:$G,0,設問一覧_E!$I:$I,0)&gt;0,0,1)</f>
        <v>1</v>
      </c>
      <c r="J29" s="115">
        <f>IF(COUNTIFS(設問一覧_E!$BW:$BW,BW29,設問一覧_E!$G:$G,0,設問一覧_E!$J:$J,0)&gt;0,0,1)</f>
        <v>1</v>
      </c>
      <c r="K29" s="28" t="s">
        <v>154</v>
      </c>
      <c r="L29" s="29"/>
      <c r="N29" s="30"/>
      <c r="O29" s="8" t="str">
        <f>IF('項目E1(不当な差別的取扱い)'!$AJ$20="","NA",'項目E1(不当な差別的取扱い)'!$AJ$20)</f>
        <v>NA</v>
      </c>
      <c r="P29" s="8" t="str">
        <f>IF('項目E1(不当な差別的取扱い)'!$AK$20="","NA",'項目E1(不当な差別的取扱い)'!$AK$20)</f>
        <v>NA</v>
      </c>
      <c r="Q29" s="8" t="str">
        <f>IF('項目E1(不当な差別的取扱い)'!$AL$20="","NA",'項目E1(不当な差別的取扱い)'!$AL$20)</f>
        <v>NA</v>
      </c>
      <c r="R29" s="8" t="str">
        <f>IF('項目E1(不当な差別的取扱い)'!$AM$20="","NA",'項目E1(不当な差別的取扱い)'!$AM$20)</f>
        <v>NA</v>
      </c>
      <c r="S29" s="8" t="str">
        <f>IF('項目E1(不当な差別的取扱い)'!$AN$20="","NA",'項目E1(不当な差別的取扱い)'!$AN$20)</f>
        <v>NA</v>
      </c>
      <c r="T29" s="8" t="str">
        <f>IF('項目E1(不当な差別的取扱い)'!$AO$20="","NA",'項目E1(不当な差別的取扱い)'!$AO$20)</f>
        <v>NA</v>
      </c>
      <c r="AB29" s="30"/>
      <c r="AC29" s="30"/>
      <c r="AD29" s="30"/>
      <c r="AE29" s="30"/>
      <c r="AF29" s="30"/>
      <c r="AG29" s="30"/>
      <c r="AH29" s="30"/>
      <c r="AI29" s="30"/>
      <c r="AK29" s="30"/>
      <c r="AN29" s="30"/>
      <c r="AO29" s="30"/>
      <c r="AP29" s="30"/>
      <c r="AQ29" s="29"/>
      <c r="AR29" s="29"/>
      <c r="AT29" s="9"/>
      <c r="AU29" s="9" t="s">
        <v>199</v>
      </c>
      <c r="AV29" s="9" t="s">
        <v>200</v>
      </c>
      <c r="AW29" s="9" t="s">
        <v>201</v>
      </c>
      <c r="AX29" s="9" t="s">
        <v>202</v>
      </c>
      <c r="AY29" s="9" t="s">
        <v>203</v>
      </c>
      <c r="AZ29" s="9" t="s">
        <v>204</v>
      </c>
      <c r="BH29" s="9"/>
      <c r="BI29" s="9"/>
      <c r="BJ29" s="9"/>
      <c r="BK29" s="9"/>
      <c r="BL29" s="9"/>
      <c r="BM29" s="9"/>
      <c r="BN29" s="9"/>
      <c r="BO29" s="9"/>
      <c r="BQ29" s="9"/>
      <c r="BT29" s="9"/>
      <c r="BU29" s="9"/>
      <c r="BV29" s="9"/>
      <c r="BW29" s="9" t="s">
        <v>205</v>
      </c>
      <c r="BX29" s="29"/>
      <c r="DI29" s="29"/>
      <c r="DJ29" s="13" t="s">
        <v>147</v>
      </c>
      <c r="DK29" s="29"/>
      <c r="DL29" s="14" t="s">
        <v>148</v>
      </c>
      <c r="DM29" s="29"/>
    </row>
    <row r="30" spans="2:117" ht="30" customHeight="1">
      <c r="B30" s="112" t="s">
        <v>142</v>
      </c>
      <c r="C30" s="113" t="s">
        <v>115</v>
      </c>
      <c r="D30" s="113" t="s">
        <v>197</v>
      </c>
      <c r="E30" s="113" t="s">
        <v>206</v>
      </c>
      <c r="F30" s="114">
        <v>16</v>
      </c>
      <c r="G30" s="31" t="str">
        <f>HYPERLINK("#'項目E1(不当な差別的取扱い)'!$AP$20",IF($I$30=1,"回答対象外",IF($J$30=1,"回答済","要確認")))</f>
        <v>回答対象外</v>
      </c>
      <c r="H30" s="9"/>
      <c r="I30" s="115">
        <f>IF(COUNTIFS(設問一覧_E!$BW:$BW,BW30,設問一覧_E!$G:$G,0,設問一覧_E!$I:$I,"")+COUNTIFS(設問一覧_E!$BW:$BW,BW30,設問一覧_E!$G:$G,0,設問一覧_E!$I:$I,0)&gt;0,0,1)</f>
        <v>1</v>
      </c>
      <c r="J30" s="115">
        <f>IF(COUNTIFS(設問一覧_E!$BW:$BW,BW30,設問一覧_E!$G:$G,0,設問一覧_E!$J:$J,0,設問一覧_E!$I:$I,0)&gt;0,0,1)</f>
        <v>1</v>
      </c>
      <c r="K30" s="28" t="s">
        <v>118</v>
      </c>
      <c r="L30" s="29"/>
      <c r="N30" s="30"/>
      <c r="AB30" s="30"/>
      <c r="AC30" s="30"/>
      <c r="AD30" s="30"/>
      <c r="AE30" s="30"/>
      <c r="AF30" s="30"/>
      <c r="AG30" s="30"/>
      <c r="AH30" s="30"/>
      <c r="AI30" s="30"/>
      <c r="AK30" s="30"/>
      <c r="AL30" s="8" t="str">
        <f>IF('項目E1(不当な差別的取扱い)'!$AP$20="","NA",'項目E1(不当な差別的取扱い)'!$AP$20)</f>
        <v>NA</v>
      </c>
      <c r="AN30" s="30"/>
      <c r="AO30" s="30"/>
      <c r="AP30" s="30"/>
      <c r="AQ30" s="29"/>
      <c r="AR30" s="29"/>
      <c r="AT30" s="9"/>
      <c r="BH30" s="9"/>
      <c r="BI30" s="9"/>
      <c r="BJ30" s="9"/>
      <c r="BK30" s="9"/>
      <c r="BL30" s="9"/>
      <c r="BM30" s="9"/>
      <c r="BN30" s="9"/>
      <c r="BO30" s="9"/>
      <c r="BQ30" s="9"/>
      <c r="BR30" s="9" t="s">
        <v>207</v>
      </c>
      <c r="BT30" s="9"/>
      <c r="BU30" s="9"/>
      <c r="BV30" s="9"/>
      <c r="BW30" s="9" t="s">
        <v>208</v>
      </c>
      <c r="BX30" s="29"/>
      <c r="DI30" s="29"/>
      <c r="DJ30" s="13" t="s">
        <v>161</v>
      </c>
      <c r="DK30" s="29"/>
      <c r="DL30" s="14" t="s">
        <v>148</v>
      </c>
      <c r="DM30" s="29"/>
    </row>
    <row r="31" spans="2:117" ht="30" customHeight="1">
      <c r="B31" s="112" t="s">
        <v>136</v>
      </c>
      <c r="C31" s="113" t="s">
        <v>115</v>
      </c>
      <c r="D31" s="113" t="s">
        <v>209</v>
      </c>
      <c r="E31" s="113" t="s">
        <v>210</v>
      </c>
      <c r="F31" s="114">
        <v>17</v>
      </c>
      <c r="G31" s="31" t="str">
        <f>HYPERLINK("#'項目E1(不当な差別的取扱い)'!$AQ$20",IF($I$31=1,"回答対象外",IF($J$31=1,"回答済","要確認")))</f>
        <v>回答対象外</v>
      </c>
      <c r="H31" s="9"/>
      <c r="I31" s="115">
        <f>IF(COUNTIFS(設問一覧_E!$BW:$BW,BW31,設問一覧_E!$G:$G,0,設問一覧_E!$I:$I,"")+COUNTIFS(設問一覧_E!$BW:$BW,BW31,設問一覧_E!$G:$G,0,設問一覧_E!$I:$I,0)&gt;0,0,1)</f>
        <v>1</v>
      </c>
      <c r="J31" s="115">
        <f>IF(COUNTIFS(設問一覧_E!$BW:$BW,BW31,設問一覧_E!$G:$G,0,設問一覧_E!$J:$J,0)&gt;0,0,1)</f>
        <v>1</v>
      </c>
      <c r="K31" s="28" t="s">
        <v>154</v>
      </c>
      <c r="L31" s="29"/>
      <c r="N31" s="30"/>
      <c r="O31" s="8" t="str">
        <f>IF('項目E1(不当な差別的取扱い)'!$AQ$20="","NA",'項目E1(不当な差別的取扱い)'!$AQ$20)</f>
        <v>NA</v>
      </c>
      <c r="P31" s="8" t="str">
        <f>IF('項目E1(不当な差別的取扱い)'!$AR$20="","NA",'項目E1(不当な差別的取扱い)'!$AR$20)</f>
        <v>NA</v>
      </c>
      <c r="Q31" s="8" t="str">
        <f>IF('項目E1(不当な差別的取扱い)'!$AS$20="","NA",'項目E1(不当な差別的取扱い)'!$AS$20)</f>
        <v>NA</v>
      </c>
      <c r="AB31" s="30"/>
      <c r="AC31" s="30"/>
      <c r="AD31" s="30"/>
      <c r="AE31" s="30"/>
      <c r="AF31" s="30"/>
      <c r="AG31" s="30"/>
      <c r="AH31" s="30"/>
      <c r="AI31" s="30"/>
      <c r="AK31" s="30"/>
      <c r="AN31" s="30"/>
      <c r="AO31" s="30"/>
      <c r="AP31" s="30"/>
      <c r="AQ31" s="29"/>
      <c r="AR31" s="29"/>
      <c r="AT31" s="9"/>
      <c r="AU31" s="9" t="s">
        <v>211</v>
      </c>
      <c r="AV31" s="9" t="s">
        <v>212</v>
      </c>
      <c r="AW31" s="9" t="s">
        <v>213</v>
      </c>
      <c r="BH31" s="9"/>
      <c r="BI31" s="9"/>
      <c r="BJ31" s="9"/>
      <c r="BK31" s="9"/>
      <c r="BL31" s="9"/>
      <c r="BM31" s="9"/>
      <c r="BN31" s="9"/>
      <c r="BO31" s="9"/>
      <c r="BQ31" s="9"/>
      <c r="BT31" s="9"/>
      <c r="BU31" s="9"/>
      <c r="BV31" s="9"/>
      <c r="BW31" s="9" t="s">
        <v>214</v>
      </c>
      <c r="BX31" s="29"/>
      <c r="DI31" s="29"/>
      <c r="DJ31" s="13" t="s">
        <v>147</v>
      </c>
      <c r="DK31" s="29"/>
      <c r="DL31" s="14" t="s">
        <v>148</v>
      </c>
      <c r="DM31" s="29"/>
    </row>
    <row r="32" spans="2:117" ht="30" customHeight="1">
      <c r="B32" s="112" t="s">
        <v>142</v>
      </c>
      <c r="C32" s="113" t="s">
        <v>115</v>
      </c>
      <c r="D32" s="113" t="s">
        <v>215</v>
      </c>
      <c r="E32" s="113" t="s">
        <v>216</v>
      </c>
      <c r="F32" s="114">
        <v>18</v>
      </c>
      <c r="G32" s="31" t="str">
        <f>HYPERLINK("#'項目E1(不当な差別的取扱い)'!$AT$20",IF($I$32=1,"回答対象外",IF($J$32=1,"回答済","要確認")))</f>
        <v>回答対象外</v>
      </c>
      <c r="H32" s="9"/>
      <c r="I32" s="115">
        <f>IF(COUNTIFS(設問一覧_E!$BW:$BW,BW32,設問一覧_E!$G:$G,0,設問一覧_E!$I:$I,"")+COUNTIFS(設問一覧_E!$BW:$BW,BW32,設問一覧_E!$G:$G,0,設問一覧_E!$I:$I,0)&gt;0,0,1)</f>
        <v>1</v>
      </c>
      <c r="J32" s="115">
        <f>IF(COUNTIFS(設問一覧_E!$BW:$BW,BW32,設問一覧_E!$G:$G,0,設問一覧_E!$J:$J,0)&gt;0,0,1)</f>
        <v>1</v>
      </c>
      <c r="K32" s="28" t="s">
        <v>154</v>
      </c>
      <c r="L32" s="29"/>
      <c r="N32" s="30"/>
      <c r="O32" s="8" t="str">
        <f>IF('項目E1(不当な差別的取扱い)'!$AT$20="","NA",'項目E1(不当な差別的取扱い)'!$AT$20)</f>
        <v>NA</v>
      </c>
      <c r="AB32" s="30"/>
      <c r="AC32" s="30"/>
      <c r="AD32" s="30"/>
      <c r="AE32" s="30"/>
      <c r="AF32" s="30"/>
      <c r="AG32" s="30"/>
      <c r="AH32" s="30"/>
      <c r="AI32" s="30"/>
      <c r="AK32" s="30"/>
      <c r="AN32" s="30"/>
      <c r="AO32" s="30"/>
      <c r="AP32" s="30"/>
      <c r="AQ32" s="29"/>
      <c r="AR32" s="29"/>
      <c r="AT32" s="9"/>
      <c r="AU32" s="9" t="s">
        <v>217</v>
      </c>
      <c r="BH32" s="9"/>
      <c r="BI32" s="9"/>
      <c r="BJ32" s="9"/>
      <c r="BK32" s="9"/>
      <c r="BL32" s="9"/>
      <c r="BM32" s="9"/>
      <c r="BN32" s="9"/>
      <c r="BO32" s="9"/>
      <c r="BQ32" s="9"/>
      <c r="BT32" s="9"/>
      <c r="BU32" s="9"/>
      <c r="BV32" s="9"/>
      <c r="BW32" s="9" t="s">
        <v>217</v>
      </c>
      <c r="BX32" s="29"/>
      <c r="DI32" s="29"/>
      <c r="DJ32" s="13" t="s">
        <v>147</v>
      </c>
      <c r="DK32" s="29"/>
      <c r="DL32" s="14" t="s">
        <v>148</v>
      </c>
      <c r="DM32" s="29"/>
    </row>
    <row r="33" spans="2:117" ht="30" customHeight="1">
      <c r="B33" s="112" t="s">
        <v>142</v>
      </c>
      <c r="C33" s="113" t="s">
        <v>115</v>
      </c>
      <c r="D33" s="113" t="s">
        <v>218</v>
      </c>
      <c r="E33" s="113" t="s">
        <v>219</v>
      </c>
      <c r="F33" s="114">
        <v>19</v>
      </c>
      <c r="G33" s="31" t="str">
        <f>HYPERLINK("#'項目E1(不当な差別的取扱い)'!$AU$20",IF($I$33=1,"回答対象外",IF($J$33=1,"回答済","要確認")))</f>
        <v>回答対象外</v>
      </c>
      <c r="H33" s="9"/>
      <c r="I33" s="115">
        <f>IF(COUNTIFS(設問一覧_E!$BW:$BW,BW33,設問一覧_E!$G:$G,0,設問一覧_E!$I:$I,"")+COUNTIFS(設問一覧_E!$BW:$BW,BW33,設問一覧_E!$G:$G,0,設問一覧_E!$I:$I,0)&gt;0,0,1)</f>
        <v>1</v>
      </c>
      <c r="J33" s="115">
        <f>IF(COUNTIFS(設問一覧_E!$BW:$BW,BW33,設問一覧_E!$G:$G,0,設問一覧_E!$J:$J,0)&gt;0,0,1)</f>
        <v>1</v>
      </c>
      <c r="K33" s="28" t="s">
        <v>118</v>
      </c>
      <c r="L33" s="29"/>
      <c r="N33" s="30"/>
      <c r="AB33" s="30"/>
      <c r="AC33" s="30"/>
      <c r="AD33" s="30"/>
      <c r="AE33" s="30"/>
      <c r="AF33" s="30"/>
      <c r="AG33" s="30"/>
      <c r="AH33" s="30"/>
      <c r="AI33" s="30"/>
      <c r="AK33" s="30"/>
      <c r="AL33" s="8" t="str">
        <f>IF('項目E1(不当な差別的取扱い)'!$AU$20="","NA",'項目E1(不当な差別的取扱い)'!$AU$20)</f>
        <v>NA</v>
      </c>
      <c r="AN33" s="30"/>
      <c r="AO33" s="30"/>
      <c r="AP33" s="30"/>
      <c r="AQ33" s="29"/>
      <c r="AR33" s="29"/>
      <c r="AT33" s="9"/>
      <c r="BH33" s="9"/>
      <c r="BI33" s="9"/>
      <c r="BJ33" s="9"/>
      <c r="BK33" s="9"/>
      <c r="BL33" s="9"/>
      <c r="BM33" s="9"/>
      <c r="BN33" s="9"/>
      <c r="BO33" s="9"/>
      <c r="BQ33" s="9"/>
      <c r="BR33" s="9" t="s">
        <v>220</v>
      </c>
      <c r="BT33" s="9"/>
      <c r="BU33" s="9"/>
      <c r="BV33" s="9"/>
      <c r="BW33" s="9" t="s">
        <v>220</v>
      </c>
      <c r="BX33" s="29"/>
      <c r="DI33" s="29"/>
      <c r="DJ33" s="13" t="s">
        <v>147</v>
      </c>
      <c r="DK33" s="29"/>
      <c r="DL33" s="14" t="s">
        <v>148</v>
      </c>
      <c r="DM33" s="29"/>
    </row>
    <row r="34" spans="2:117" ht="30" customHeight="1">
      <c r="B34" s="112" t="s">
        <v>142</v>
      </c>
      <c r="C34" s="113" t="s">
        <v>115</v>
      </c>
      <c r="D34" s="113" t="s">
        <v>221</v>
      </c>
      <c r="E34" s="113" t="s">
        <v>222</v>
      </c>
      <c r="F34" s="114">
        <v>20</v>
      </c>
      <c r="G34" s="31" t="str">
        <f>HYPERLINK("#'項目E1(不当な差別的取扱い)'!$AV$20",IF($I$34=1,"回答対象外",IF($J$34=1,"回答済","要確認")))</f>
        <v>回答対象外</v>
      </c>
      <c r="H34" s="9"/>
      <c r="I34" s="115">
        <f>IF(COUNTIFS(設問一覧_E!$BW:$BW,BW34,設問一覧_E!$G:$G,0,設問一覧_E!$I:$I,"")+COUNTIFS(設問一覧_E!$BW:$BW,BW34,設問一覧_E!$G:$G,0,設問一覧_E!$I:$I,0)&gt;0,0,1)</f>
        <v>1</v>
      </c>
      <c r="J34" s="115">
        <f>IF(COUNTIFS(設問一覧_E!$BW:$BW,BW34,設問一覧_E!$G:$G,0,設問一覧_E!$J:$J,0)&gt;0,0,1)</f>
        <v>1</v>
      </c>
      <c r="K34" s="28" t="s">
        <v>88</v>
      </c>
      <c r="L34" s="29"/>
      <c r="M34" s="8" t="str">
        <f>IF('項目E1(不当な差別的取扱い)'!$AV$20="","NA",'項目E1(不当な差別的取扱い)'!$AV$20)</f>
        <v>(選択)</v>
      </c>
      <c r="N34" s="30"/>
      <c r="AB34" s="30"/>
      <c r="AC34" s="30"/>
      <c r="AD34" s="30"/>
      <c r="AE34" s="30"/>
      <c r="AF34" s="30"/>
      <c r="AG34" s="30"/>
      <c r="AH34" s="30"/>
      <c r="AI34" s="30"/>
      <c r="AK34" s="30"/>
      <c r="AN34" s="30"/>
      <c r="AO34" s="30"/>
      <c r="AP34" s="30"/>
      <c r="AQ34" s="29"/>
      <c r="AR34" s="29"/>
      <c r="AS34" s="9" t="s">
        <v>223</v>
      </c>
      <c r="AT34" s="9"/>
      <c r="BH34" s="9"/>
      <c r="BI34" s="9"/>
      <c r="BJ34" s="9"/>
      <c r="BK34" s="9"/>
      <c r="BL34" s="9"/>
      <c r="BM34" s="9"/>
      <c r="BN34" s="9"/>
      <c r="BO34" s="9"/>
      <c r="BQ34" s="9"/>
      <c r="BT34" s="9"/>
      <c r="BU34" s="9"/>
      <c r="BV34" s="9"/>
      <c r="BW34" s="9" t="s">
        <v>223</v>
      </c>
      <c r="BX34" s="29"/>
      <c r="DI34" s="29"/>
      <c r="DJ34" s="13" t="s">
        <v>147</v>
      </c>
      <c r="DK34" s="29"/>
      <c r="DL34" s="14" t="s">
        <v>148</v>
      </c>
      <c r="DM34" s="29"/>
    </row>
    <row r="35" spans="2:117" ht="30" customHeight="1">
      <c r="B35" s="112" t="s">
        <v>142</v>
      </c>
      <c r="C35" s="113" t="s">
        <v>115</v>
      </c>
      <c r="D35" s="113" t="s">
        <v>224</v>
      </c>
      <c r="E35" s="113" t="s">
        <v>225</v>
      </c>
      <c r="F35" s="114">
        <v>21</v>
      </c>
      <c r="G35" s="31" t="str">
        <f>HYPERLINK("#'項目E1(不当な差別的取扱い)'!$AW$20",IF($I$35=1,"回答対象外",IF($J$35=1,"回答済","要確認")))</f>
        <v>回答対象外</v>
      </c>
      <c r="H35" s="9"/>
      <c r="I35" s="115">
        <f>IF(COUNTIFS(設問一覧_E!$BW:$BW,BW35,設問一覧_E!$G:$G,0,設問一覧_E!$I:$I,"")+COUNTIFS(設問一覧_E!$BW:$BW,BW35,設問一覧_E!$G:$G,0,設問一覧_E!$I:$I,0)&gt;0,0,1)</f>
        <v>1</v>
      </c>
      <c r="J35" s="115">
        <f>IF(COUNTIFS(設問一覧_E!$BW:$BW,BW35,設問一覧_E!$G:$G,0,設問一覧_E!$J:$J,0)&gt;0,0,1)</f>
        <v>1</v>
      </c>
      <c r="K35" s="28" t="s">
        <v>118</v>
      </c>
      <c r="L35" s="29"/>
      <c r="N35" s="30"/>
      <c r="AB35" s="30"/>
      <c r="AC35" s="30"/>
      <c r="AD35" s="30"/>
      <c r="AE35" s="30"/>
      <c r="AF35" s="30"/>
      <c r="AG35" s="30"/>
      <c r="AH35" s="30"/>
      <c r="AI35" s="30"/>
      <c r="AK35" s="30"/>
      <c r="AL35" s="8" t="str">
        <f>IF('項目E1(不当な差別的取扱い)'!$AW$20="","NA",'項目E1(不当な差別的取扱い)'!$AW$20)</f>
        <v>NA</v>
      </c>
      <c r="AN35" s="30"/>
      <c r="AO35" s="30"/>
      <c r="AP35" s="30"/>
      <c r="AQ35" s="29"/>
      <c r="AR35" s="29"/>
      <c r="AT35" s="9"/>
      <c r="BH35" s="9"/>
      <c r="BI35" s="9"/>
      <c r="BJ35" s="9"/>
      <c r="BK35" s="9"/>
      <c r="BL35" s="9"/>
      <c r="BM35" s="9"/>
      <c r="BN35" s="9"/>
      <c r="BO35" s="9"/>
      <c r="BQ35" s="9"/>
      <c r="BR35" s="9" t="s">
        <v>226</v>
      </c>
      <c r="BT35" s="9"/>
      <c r="BU35" s="9"/>
      <c r="BV35" s="9"/>
      <c r="BW35" s="9" t="s">
        <v>226</v>
      </c>
      <c r="BX35" s="29"/>
      <c r="DI35" s="29"/>
      <c r="DJ35" s="13" t="s">
        <v>147</v>
      </c>
      <c r="DK35" s="29"/>
      <c r="DL35" s="14" t="s">
        <v>148</v>
      </c>
      <c r="DM35" s="29"/>
    </row>
    <row r="36" spans="2:117" ht="30" customHeight="1">
      <c r="B36" s="112" t="s">
        <v>142</v>
      </c>
      <c r="C36" s="113" t="s">
        <v>115</v>
      </c>
      <c r="D36" s="113" t="s">
        <v>227</v>
      </c>
      <c r="E36" s="113" t="s">
        <v>228</v>
      </c>
      <c r="F36" s="114">
        <v>22</v>
      </c>
      <c r="G36" s="31" t="str">
        <f>HYPERLINK("#'項目E1(不当な差別的取扱い)'!$AX$20",IF($I$36=1,"回答対象外",IF($J$36=1,"回答済","要確認")))</f>
        <v>回答対象外</v>
      </c>
      <c r="H36" s="9"/>
      <c r="I36" s="115">
        <f>IF(COUNTIFS(設問一覧_E!$BW:$BW,BW36,設問一覧_E!$G:$G,0,設問一覧_E!$I:$I,"")+COUNTIFS(設問一覧_E!$BW:$BW,BW36,設問一覧_E!$G:$G,0,設問一覧_E!$I:$I,0)&gt;0,0,1)</f>
        <v>1</v>
      </c>
      <c r="J36" s="115">
        <f>IF(COUNTIFS(設問一覧_E!$BW:$BW,BW36,設問一覧_E!$G:$G,0,設問一覧_E!$J:$J,0)&gt;0,0,1)</f>
        <v>1</v>
      </c>
      <c r="K36" s="28" t="s">
        <v>118</v>
      </c>
      <c r="L36" s="29"/>
      <c r="N36" s="30"/>
      <c r="AB36" s="30"/>
      <c r="AC36" s="30"/>
      <c r="AD36" s="30"/>
      <c r="AE36" s="30"/>
      <c r="AF36" s="30"/>
      <c r="AG36" s="30"/>
      <c r="AH36" s="30"/>
      <c r="AI36" s="30"/>
      <c r="AK36" s="30"/>
      <c r="AL36" s="8" t="str">
        <f>IF('項目E1(不当な差別的取扱い)'!$AX$20="","NA",'項目E1(不当な差別的取扱い)'!$AX$20)</f>
        <v>NA</v>
      </c>
      <c r="AN36" s="30"/>
      <c r="AO36" s="30"/>
      <c r="AP36" s="30"/>
      <c r="AQ36" s="29"/>
      <c r="AR36" s="29"/>
      <c r="AT36" s="9"/>
      <c r="BH36" s="9"/>
      <c r="BI36" s="9"/>
      <c r="BJ36" s="9"/>
      <c r="BK36" s="9"/>
      <c r="BL36" s="9"/>
      <c r="BM36" s="9"/>
      <c r="BN36" s="9"/>
      <c r="BO36" s="9"/>
      <c r="BQ36" s="9"/>
      <c r="BR36" s="9" t="s">
        <v>229</v>
      </c>
      <c r="BT36" s="9"/>
      <c r="BU36" s="9"/>
      <c r="BV36" s="9"/>
      <c r="BW36" s="9" t="s">
        <v>229</v>
      </c>
      <c r="BX36" s="29"/>
      <c r="DI36" s="29"/>
      <c r="DJ36" s="13" t="s">
        <v>147</v>
      </c>
      <c r="DK36" s="29"/>
      <c r="DL36" s="14" t="s">
        <v>148</v>
      </c>
      <c r="DM36" s="29"/>
    </row>
    <row r="37" spans="2:117" ht="30" customHeight="1">
      <c r="B37" s="112" t="s">
        <v>142</v>
      </c>
      <c r="C37" s="113" t="s">
        <v>115</v>
      </c>
      <c r="D37" s="113" t="s">
        <v>230</v>
      </c>
      <c r="E37" s="113" t="s">
        <v>231</v>
      </c>
      <c r="F37" s="114">
        <v>23</v>
      </c>
      <c r="G37" s="31" t="str">
        <f>HYPERLINK("#'項目E1(不当な差別的取扱い)'!$AY$20",IF($I$37=1,"回答対象外",IF($J$37=1,"回答済","要確認")))</f>
        <v>回答対象外</v>
      </c>
      <c r="H37" s="9"/>
      <c r="I37" s="115">
        <f>IF(COUNTIFS(設問一覧_E!$BW:$BW,BW37,設問一覧_E!$G:$G,0,設問一覧_E!$I:$I,"")+COUNTIFS(設問一覧_E!$BW:$BW,BW37,設問一覧_E!$G:$G,0,設問一覧_E!$I:$I,0)&gt;0,0,1)</f>
        <v>1</v>
      </c>
      <c r="J37" s="115">
        <f>IF(COUNTIFS(設問一覧_E!$BW:$BW,BW37,設問一覧_E!$G:$G,0,設問一覧_E!$J:$J,0)&gt;0,0,1)</f>
        <v>1</v>
      </c>
      <c r="K37" s="28" t="s">
        <v>145</v>
      </c>
      <c r="L37" s="29"/>
      <c r="M37" s="8" t="str">
        <f>IF('項目E1(不当な差別的取扱い)'!$AY$20="","NA",'項目E1(不当な差別的取扱い)'!$AY$20)</f>
        <v>(選択)</v>
      </c>
      <c r="N37" s="30"/>
      <c r="AB37" s="30"/>
      <c r="AC37" s="30"/>
      <c r="AD37" s="30"/>
      <c r="AE37" s="30"/>
      <c r="AF37" s="30"/>
      <c r="AG37" s="30"/>
      <c r="AH37" s="30"/>
      <c r="AI37" s="30"/>
      <c r="AK37" s="30"/>
      <c r="AN37" s="30"/>
      <c r="AO37" s="30"/>
      <c r="AP37" s="30"/>
      <c r="AQ37" s="29"/>
      <c r="AR37" s="29"/>
      <c r="AS37" s="9" t="s">
        <v>232</v>
      </c>
      <c r="AT37" s="9"/>
      <c r="BH37" s="9"/>
      <c r="BI37" s="9"/>
      <c r="BJ37" s="9"/>
      <c r="BK37" s="9"/>
      <c r="BL37" s="9"/>
      <c r="BM37" s="9"/>
      <c r="BN37" s="9"/>
      <c r="BO37" s="9"/>
      <c r="BQ37" s="9"/>
      <c r="BT37" s="9"/>
      <c r="BU37" s="9"/>
      <c r="BV37" s="9"/>
      <c r="BW37" s="9" t="s">
        <v>232</v>
      </c>
      <c r="BX37" s="29"/>
      <c r="DI37" s="29"/>
      <c r="DJ37" s="13" t="s">
        <v>147</v>
      </c>
      <c r="DK37" s="29"/>
      <c r="DL37" s="14" t="s">
        <v>148</v>
      </c>
      <c r="DM37" s="29"/>
    </row>
    <row r="38" spans="2:117" ht="30" customHeight="1">
      <c r="B38" s="112" t="s">
        <v>233</v>
      </c>
      <c r="C38" s="113" t="s">
        <v>115</v>
      </c>
      <c r="D38" s="113" t="s">
        <v>137</v>
      </c>
      <c r="E38" s="113" t="s">
        <v>234</v>
      </c>
      <c r="F38" s="114">
        <v>24</v>
      </c>
      <c r="G38" s="31" t="str">
        <f>HYPERLINK("#'項目E2(合理的配慮の提供)'!$C$12",IF($I$38=1,"回答対象外",IF($J$38=1,"回答済","要確認")))</f>
        <v>要確認</v>
      </c>
      <c r="H38" s="27"/>
      <c r="I38" s="115"/>
      <c r="J38" s="115">
        <f>IF(OR($AJ$38&lt;0,$AJ$38="NA"),0,1)</f>
        <v>0</v>
      </c>
      <c r="K38" s="28" t="s">
        <v>102</v>
      </c>
      <c r="L38" s="29"/>
      <c r="N38" s="30"/>
      <c r="AB38" s="30"/>
      <c r="AC38" s="30"/>
      <c r="AD38" s="30"/>
      <c r="AE38" s="30"/>
      <c r="AF38" s="30"/>
      <c r="AG38" s="30"/>
      <c r="AH38" s="30"/>
      <c r="AI38" s="30"/>
      <c r="AJ38" s="8" t="str">
        <f>IF('項目E2(合理的配慮の提供)'!$C$12="","NA",'項目E2(合理的配慮の提供)'!$C$12)</f>
        <v>NA</v>
      </c>
      <c r="AK38" s="30"/>
      <c r="AN38" s="30"/>
      <c r="AO38" s="30"/>
      <c r="AP38" s="30"/>
      <c r="AQ38" s="29"/>
      <c r="AR38" s="29"/>
      <c r="AT38" s="9"/>
      <c r="BH38" s="9"/>
      <c r="BI38" s="9"/>
      <c r="BJ38" s="9"/>
      <c r="BK38" s="9"/>
      <c r="BL38" s="9"/>
      <c r="BM38" s="9"/>
      <c r="BN38" s="9"/>
      <c r="BO38" s="9"/>
      <c r="BP38" s="9" t="s">
        <v>235</v>
      </c>
      <c r="BQ38" s="9"/>
      <c r="BT38" s="9"/>
      <c r="BU38" s="9"/>
      <c r="BV38" s="9"/>
      <c r="BX38" s="29"/>
      <c r="DI38" s="29"/>
      <c r="DJ38" s="13" t="s">
        <v>140</v>
      </c>
      <c r="DK38" s="29"/>
      <c r="DL38" s="14" t="s">
        <v>141</v>
      </c>
      <c r="DM38" s="29"/>
    </row>
    <row r="39" spans="2:117" ht="30" customHeight="1">
      <c r="B39" s="112" t="s">
        <v>233</v>
      </c>
      <c r="C39" s="113" t="s">
        <v>115</v>
      </c>
      <c r="D39" s="113" t="s">
        <v>143</v>
      </c>
      <c r="E39" s="113" t="s">
        <v>236</v>
      </c>
      <c r="F39" s="114">
        <v>25</v>
      </c>
      <c r="G39" s="31" t="str">
        <f>HYPERLINK("#'項目E2(合理的配慮の提供)'!$C$20",IF($I$39=1,"回答対象外",IF($J$39=1,"回答済","要確認")))</f>
        <v>回答対象外</v>
      </c>
      <c r="H39" s="9"/>
      <c r="I39" s="115">
        <f>IF(COUNTIFS(設問一覧_E!$BW:$BW,BW39,設問一覧_E!$G:$G,0,設問一覧_E!$I:$I,"")+COUNTIFS(設問一覧_E!$BW:$BW,BW39,設問一覧_E!$G:$G,0,設問一覧_E!$I:$I,0)&gt;0,0,1)</f>
        <v>1</v>
      </c>
      <c r="J39" s="115">
        <f>IF(COUNTIFS(設問一覧_E!$BW:$BW,BW39,設問一覧_E!$G:$G,0,設問一覧_E!$J:$J,0)&gt;0,0,1)</f>
        <v>1</v>
      </c>
      <c r="K39" s="28" t="s">
        <v>145</v>
      </c>
      <c r="L39" s="29"/>
      <c r="M39" s="8" t="str">
        <f>IF('項目E2(合理的配慮の提供)'!$C$20="","NA",'項目E2(合理的配慮の提供)'!$C$20)</f>
        <v>(選択)</v>
      </c>
      <c r="N39" s="30"/>
      <c r="AB39" s="30"/>
      <c r="AC39" s="30"/>
      <c r="AD39" s="30"/>
      <c r="AE39" s="30"/>
      <c r="AF39" s="30"/>
      <c r="AG39" s="30"/>
      <c r="AH39" s="30"/>
      <c r="AI39" s="30"/>
      <c r="AK39" s="30"/>
      <c r="AN39" s="30"/>
      <c r="AO39" s="30"/>
      <c r="AP39" s="30"/>
      <c r="AQ39" s="29"/>
      <c r="AR39" s="29"/>
      <c r="AS39" s="9" t="s">
        <v>237</v>
      </c>
      <c r="AT39" s="9"/>
      <c r="BH39" s="9"/>
      <c r="BI39" s="9"/>
      <c r="BJ39" s="9"/>
      <c r="BK39" s="9"/>
      <c r="BL39" s="9"/>
      <c r="BM39" s="9"/>
      <c r="BN39" s="9"/>
      <c r="BO39" s="9"/>
      <c r="BQ39" s="9"/>
      <c r="BT39" s="9"/>
      <c r="BU39" s="9"/>
      <c r="BV39" s="9"/>
      <c r="BW39" s="9" t="s">
        <v>237</v>
      </c>
      <c r="BX39" s="29"/>
      <c r="DI39" s="29"/>
      <c r="DJ39" s="13" t="s">
        <v>147</v>
      </c>
      <c r="DK39" s="29"/>
      <c r="DL39" s="14" t="s">
        <v>148</v>
      </c>
      <c r="DM39" s="29"/>
    </row>
    <row r="40" spans="2:117" ht="30" customHeight="1">
      <c r="B40" s="112" t="s">
        <v>233</v>
      </c>
      <c r="C40" s="113" t="s">
        <v>115</v>
      </c>
      <c r="D40" s="113" t="s">
        <v>149</v>
      </c>
      <c r="E40" s="113" t="s">
        <v>150</v>
      </c>
      <c r="F40" s="114">
        <v>26</v>
      </c>
      <c r="G40" s="31" t="str">
        <f>HYPERLINK("#'項目E2(合理的配慮の提供)'!$D$20",IF($I$40=1,"回答対象外",IF($J$40=1,"回答済","要確認")))</f>
        <v>回答対象外</v>
      </c>
      <c r="H40" s="9"/>
      <c r="I40" s="115">
        <f>IF(COUNTIFS(設問一覧_E!$BW:$BW,BW40,設問一覧_E!$G:$G,0,設問一覧_E!$I:$I,"")+COUNTIFS(設問一覧_E!$BW:$BW,BW40,設問一覧_E!$G:$G,0,設問一覧_E!$I:$I,0)&gt;0,0,1)</f>
        <v>1</v>
      </c>
      <c r="J40" s="115">
        <f>IF(COUNTIFS(設問一覧_E!$BW:$BW,BW40,設問一覧_E!$G:$G,0,設問一覧_E!$J:$J,0)&gt;0,0,1)</f>
        <v>1</v>
      </c>
      <c r="K40" s="28" t="s">
        <v>118</v>
      </c>
      <c r="L40" s="29"/>
      <c r="N40" s="30"/>
      <c r="AB40" s="30"/>
      <c r="AC40" s="30"/>
      <c r="AD40" s="30"/>
      <c r="AE40" s="30"/>
      <c r="AF40" s="30"/>
      <c r="AG40" s="30"/>
      <c r="AH40" s="30"/>
      <c r="AI40" s="30"/>
      <c r="AK40" s="30"/>
      <c r="AL40" s="8" t="str">
        <f>IF('項目E2(合理的配慮の提供)'!$D$20="","NA",'項目E2(合理的配慮の提供)'!$D$20)</f>
        <v>NA</v>
      </c>
      <c r="AN40" s="30"/>
      <c r="AO40" s="30"/>
      <c r="AP40" s="30"/>
      <c r="AQ40" s="29"/>
      <c r="AR40" s="29"/>
      <c r="AT40" s="9"/>
      <c r="BH40" s="9"/>
      <c r="BI40" s="9"/>
      <c r="BJ40" s="9"/>
      <c r="BK40" s="9"/>
      <c r="BL40" s="9"/>
      <c r="BM40" s="9"/>
      <c r="BN40" s="9"/>
      <c r="BO40" s="9"/>
      <c r="BQ40" s="9"/>
      <c r="BR40" s="9" t="s">
        <v>238</v>
      </c>
      <c r="BT40" s="9"/>
      <c r="BU40" s="9"/>
      <c r="BV40" s="9"/>
      <c r="BW40" s="9" t="s">
        <v>238</v>
      </c>
      <c r="BX40" s="29"/>
      <c r="DI40" s="29"/>
      <c r="DJ40" s="13" t="s">
        <v>147</v>
      </c>
      <c r="DK40" s="29"/>
      <c r="DL40" s="14" t="s">
        <v>148</v>
      </c>
      <c r="DM40" s="29"/>
    </row>
    <row r="41" spans="2:117" ht="30" customHeight="1">
      <c r="B41" s="112" t="s">
        <v>233</v>
      </c>
      <c r="C41" s="113" t="s">
        <v>115</v>
      </c>
      <c r="D41" s="113" t="s">
        <v>152</v>
      </c>
      <c r="E41" s="113" t="s">
        <v>153</v>
      </c>
      <c r="F41" s="114">
        <v>27</v>
      </c>
      <c r="G41" s="31" t="str">
        <f>HYPERLINK("#'項目E2(合理的配慮の提供)'!$G$20",IF($I$41=1,"回答対象外",IF($J$41=1,"回答済","要確認")))</f>
        <v>回答対象外</v>
      </c>
      <c r="H41" s="9"/>
      <c r="I41" s="115">
        <f>IF(COUNTIFS(設問一覧_E!$BW:$BW,BW41,設問一覧_E!$G:$G,0,設問一覧_E!$I:$I,"")+COUNTIFS(設問一覧_E!$BW:$BW,BW41,設問一覧_E!$G:$G,0,設問一覧_E!$I:$I,0)&gt;0,0,1)</f>
        <v>1</v>
      </c>
      <c r="J41" s="115">
        <f>IF(COUNTIFS(設問一覧_E!$BW:$BW,BW41,設問一覧_E!$G:$G,0,設問一覧_E!$J:$J,0)&gt;0,0,1)</f>
        <v>1</v>
      </c>
      <c r="K41" s="28" t="s">
        <v>154</v>
      </c>
      <c r="L41" s="29"/>
      <c r="N41" s="30"/>
      <c r="O41" s="8" t="str">
        <f>IF('項目E2(合理的配慮の提供)'!$G$20="","NA",'項目E2(合理的配慮の提供)'!$G$20)</f>
        <v>NA</v>
      </c>
      <c r="P41" s="8" t="str">
        <f>IF('項目E2(合理的配慮の提供)'!$H$20="","NA",'項目E2(合理的配慮の提供)'!$H$20)</f>
        <v>NA</v>
      </c>
      <c r="Q41" s="8" t="str">
        <f>IF('項目E2(合理的配慮の提供)'!$I$20="","NA",'項目E2(合理的配慮の提供)'!$I$20)</f>
        <v>NA</v>
      </c>
      <c r="AB41" s="30"/>
      <c r="AC41" s="30"/>
      <c r="AD41" s="30"/>
      <c r="AE41" s="30"/>
      <c r="AF41" s="30"/>
      <c r="AG41" s="30"/>
      <c r="AH41" s="30"/>
      <c r="AI41" s="30"/>
      <c r="AK41" s="30"/>
      <c r="AN41" s="30"/>
      <c r="AO41" s="30"/>
      <c r="AP41" s="30"/>
      <c r="AQ41" s="29"/>
      <c r="AR41" s="29"/>
      <c r="AT41" s="9"/>
      <c r="AU41" s="9" t="s">
        <v>239</v>
      </c>
      <c r="AV41" s="9" t="s">
        <v>240</v>
      </c>
      <c r="AW41" s="9" t="s">
        <v>241</v>
      </c>
      <c r="BH41" s="9"/>
      <c r="BI41" s="9"/>
      <c r="BJ41" s="9"/>
      <c r="BK41" s="9"/>
      <c r="BL41" s="9"/>
      <c r="BM41" s="9"/>
      <c r="BN41" s="9"/>
      <c r="BO41" s="9"/>
      <c r="BQ41" s="9"/>
      <c r="BT41" s="9"/>
      <c r="BU41" s="9"/>
      <c r="BV41" s="9"/>
      <c r="BW41" s="9" t="s">
        <v>242</v>
      </c>
      <c r="BX41" s="29"/>
      <c r="DI41" s="29"/>
      <c r="DJ41" s="13" t="s">
        <v>147</v>
      </c>
      <c r="DK41" s="29"/>
      <c r="DL41" s="14" t="s">
        <v>148</v>
      </c>
      <c r="DM41" s="29"/>
    </row>
    <row r="42" spans="2:117" ht="30" customHeight="1">
      <c r="B42" s="112" t="s">
        <v>233</v>
      </c>
      <c r="C42" s="113" t="s">
        <v>115</v>
      </c>
      <c r="D42" s="113" t="s">
        <v>152</v>
      </c>
      <c r="E42" s="113" t="s">
        <v>159</v>
      </c>
      <c r="F42" s="114">
        <v>28</v>
      </c>
      <c r="G42" s="31" t="str">
        <f>HYPERLINK("#'項目E2(合理的配慮の提供)'!$J$20",IF($I$42=1,"回答対象外",IF($J$42=1,"回答済","要確認")))</f>
        <v>回答対象外</v>
      </c>
      <c r="H42" s="9"/>
      <c r="I42" s="115">
        <f>IF(COUNTIFS(設問一覧_E!$BW:$BW,BW42,設問一覧_E!$G:$G,0,設問一覧_E!$I:$I,"")+COUNTIFS(設問一覧_E!$BW:$BW,BW42,設問一覧_E!$G:$G,0,設問一覧_E!$I:$I,0)&gt;0,0,1)</f>
        <v>1</v>
      </c>
      <c r="J42" s="115">
        <f>IF(COUNTIFS(設問一覧_E!$BW:$BW,BW42,設問一覧_E!$G:$G,0,設問一覧_E!$J:$J,0,設問一覧_E!$I:$I,0)&gt;0,0,1)</f>
        <v>1</v>
      </c>
      <c r="K42" s="28" t="s">
        <v>118</v>
      </c>
      <c r="L42" s="29"/>
      <c r="N42" s="30"/>
      <c r="AB42" s="30"/>
      <c r="AC42" s="30"/>
      <c r="AD42" s="30"/>
      <c r="AE42" s="30"/>
      <c r="AF42" s="30"/>
      <c r="AG42" s="30"/>
      <c r="AH42" s="30"/>
      <c r="AI42" s="30"/>
      <c r="AK42" s="30"/>
      <c r="AL42" s="8" t="str">
        <f>IF('項目E2(合理的配慮の提供)'!$J$20="","NA",'項目E2(合理的配慮の提供)'!$J$20)</f>
        <v>NA</v>
      </c>
      <c r="AM42" s="32"/>
      <c r="AN42" s="30"/>
      <c r="AO42" s="30"/>
      <c r="AP42" s="30"/>
      <c r="AQ42" s="29"/>
      <c r="AR42" s="29"/>
      <c r="AT42" s="9"/>
      <c r="BH42" s="9"/>
      <c r="BI42" s="9"/>
      <c r="BJ42" s="9"/>
      <c r="BK42" s="9"/>
      <c r="BL42" s="9"/>
      <c r="BM42" s="9"/>
      <c r="BN42" s="9"/>
      <c r="BO42" s="9"/>
      <c r="BQ42" s="9"/>
      <c r="BR42" s="9" t="s">
        <v>243</v>
      </c>
      <c r="BT42" s="9"/>
      <c r="BU42" s="9"/>
      <c r="BV42" s="9"/>
      <c r="BW42" s="9" t="s">
        <v>243</v>
      </c>
      <c r="BX42" s="29"/>
      <c r="DI42" s="29"/>
      <c r="DJ42" s="13" t="s">
        <v>161</v>
      </c>
      <c r="DK42" s="29"/>
      <c r="DL42" s="14" t="s">
        <v>148</v>
      </c>
      <c r="DM42" s="29"/>
    </row>
    <row r="43" spans="2:117" ht="30" customHeight="1">
      <c r="B43" s="112" t="s">
        <v>233</v>
      </c>
      <c r="C43" s="113" t="s">
        <v>115</v>
      </c>
      <c r="D43" s="113" t="s">
        <v>162</v>
      </c>
      <c r="E43" s="113" t="s">
        <v>163</v>
      </c>
      <c r="F43" s="114">
        <v>29</v>
      </c>
      <c r="G43" s="31" t="str">
        <f>HYPERLINK("#'項目E2(合理的配慮の提供)'!$K$20",IF($I$43=1,"回答対象外",IF($J$43=1,"回答済","要確認")))</f>
        <v>回答対象外</v>
      </c>
      <c r="H43" s="9"/>
      <c r="I43" s="115">
        <f>IF(COUNTIFS(設問一覧_E!$BW:$BW,BW43,設問一覧_E!$G:$G,0,設問一覧_E!$I:$I,"")+COUNTIFS(設問一覧_E!$BW:$BW,BW43,設問一覧_E!$G:$G,0,設問一覧_E!$I:$I,0)&gt;0,0,1)</f>
        <v>1</v>
      </c>
      <c r="J43" s="115">
        <f>IF(COUNTIFS(設問一覧_E!$BW:$BW,BW43,設問一覧_E!$G:$G,0,設問一覧_E!$J:$J,0)&gt;0,0,1)</f>
        <v>1</v>
      </c>
      <c r="K43" s="28" t="s">
        <v>154</v>
      </c>
      <c r="L43" s="29"/>
      <c r="N43" s="30"/>
      <c r="O43" s="8" t="str">
        <f>IF('項目E2(合理的配慮の提供)'!$K$20="","NA",'項目E2(合理的配慮の提供)'!$K$20)</f>
        <v>NA</v>
      </c>
      <c r="P43" s="8" t="str">
        <f>IF('項目E2(合理的配慮の提供)'!$L$20="","NA",'項目E2(合理的配慮の提供)'!$L$20)</f>
        <v>NA</v>
      </c>
      <c r="Q43" s="8" t="str">
        <f>IF('項目E2(合理的配慮の提供)'!$M$20="","NA",'項目E2(合理的配慮の提供)'!$M$20)</f>
        <v>NA</v>
      </c>
      <c r="R43" s="8" t="str">
        <f>IF('項目E2(合理的配慮の提供)'!$N$20="","NA",'項目E2(合理的配慮の提供)'!$N$20)</f>
        <v>NA</v>
      </c>
      <c r="AB43" s="30"/>
      <c r="AC43" s="30"/>
      <c r="AD43" s="30"/>
      <c r="AE43" s="30"/>
      <c r="AF43" s="30"/>
      <c r="AG43" s="30"/>
      <c r="AH43" s="30"/>
      <c r="AI43" s="30"/>
      <c r="AK43" s="30"/>
      <c r="AN43" s="30"/>
      <c r="AO43" s="30"/>
      <c r="AP43" s="30"/>
      <c r="AQ43" s="29"/>
      <c r="AR43" s="29"/>
      <c r="AT43" s="9"/>
      <c r="AU43" s="9" t="s">
        <v>244</v>
      </c>
      <c r="AV43" s="9" t="s">
        <v>245</v>
      </c>
      <c r="AW43" s="9" t="s">
        <v>246</v>
      </c>
      <c r="AX43" s="9" t="s">
        <v>247</v>
      </c>
      <c r="BH43" s="9"/>
      <c r="BI43" s="9"/>
      <c r="BJ43" s="9"/>
      <c r="BK43" s="9"/>
      <c r="BL43" s="9"/>
      <c r="BM43" s="9"/>
      <c r="BN43" s="9"/>
      <c r="BO43" s="9"/>
      <c r="BQ43" s="9"/>
      <c r="BT43" s="9"/>
      <c r="BU43" s="9"/>
      <c r="BV43" s="9"/>
      <c r="BW43" s="9" t="s">
        <v>248</v>
      </c>
      <c r="BX43" s="29"/>
      <c r="DI43" s="29"/>
      <c r="DJ43" s="13" t="s">
        <v>147</v>
      </c>
      <c r="DK43" s="29"/>
      <c r="DL43" s="14" t="s">
        <v>148</v>
      </c>
      <c r="DM43" s="29"/>
    </row>
    <row r="44" spans="2:117" ht="30" customHeight="1">
      <c r="B44" s="112" t="s">
        <v>233</v>
      </c>
      <c r="C44" s="113" t="s">
        <v>115</v>
      </c>
      <c r="D44" s="113" t="s">
        <v>169</v>
      </c>
      <c r="E44" s="113" t="s">
        <v>170</v>
      </c>
      <c r="F44" s="114">
        <v>30</v>
      </c>
      <c r="G44" s="31" t="str">
        <f>HYPERLINK("#'項目E2(合理的配慮の提供)'!$O$20",IF($I$44=1,"回答対象外",IF($J$44=1,"回答済","要確認")))</f>
        <v>回答対象外</v>
      </c>
      <c r="H44" s="9"/>
      <c r="I44" s="115">
        <f>IF(COUNTIFS(設問一覧_E!$BW:$BW,BW44,設問一覧_E!$G:$G,0,設問一覧_E!$I:$I,"")+COUNTIFS(設問一覧_E!$BW:$BW,BW44,設問一覧_E!$G:$G,0,設問一覧_E!$I:$I,0)&gt;0,0,1)</f>
        <v>1</v>
      </c>
      <c r="J44" s="115">
        <f>IF(COUNTIFS(設問一覧_E!$BW:$BW,BW44,設問一覧_E!$G:$G,0,設問一覧_E!$J:$J,0)&gt;0,0,1)</f>
        <v>1</v>
      </c>
      <c r="K44" s="28" t="s">
        <v>154</v>
      </c>
      <c r="L44" s="29"/>
      <c r="N44" s="30"/>
      <c r="O44" s="8" t="str">
        <f>IF('項目E2(合理的配慮の提供)'!$O$20="","NA",'項目E2(合理的配慮の提供)'!$O$20)</f>
        <v>NA</v>
      </c>
      <c r="P44" s="8" t="str">
        <f>IF('項目E2(合理的配慮の提供)'!$P$20="","NA",'項目E2(合理的配慮の提供)'!$P$20)</f>
        <v>NA</v>
      </c>
      <c r="Q44" s="8" t="str">
        <f>IF('項目E2(合理的配慮の提供)'!$Q$20="","NA",'項目E2(合理的配慮の提供)'!$Q$20)</f>
        <v>NA</v>
      </c>
      <c r="R44" s="8" t="str">
        <f>IF('項目E2(合理的配慮の提供)'!$R$20="","NA",'項目E2(合理的配慮の提供)'!$R$20)</f>
        <v>NA</v>
      </c>
      <c r="S44" s="8" t="str">
        <f>IF('項目E2(合理的配慮の提供)'!$S$20="","NA",'項目E2(合理的配慮の提供)'!$S$20)</f>
        <v>NA</v>
      </c>
      <c r="T44" s="8" t="str">
        <f>IF('項目E2(合理的配慮の提供)'!$T$20="","NA",'項目E2(合理的配慮の提供)'!$T$20)</f>
        <v>NA</v>
      </c>
      <c r="U44" s="8" t="str">
        <f>IF('項目E2(合理的配慮の提供)'!$U$20="","NA",'項目E2(合理的配慮の提供)'!$U$20)</f>
        <v>NA</v>
      </c>
      <c r="V44" s="8" t="str">
        <f>IF('項目E2(合理的配慮の提供)'!$V$20="","NA",'項目E2(合理的配慮の提供)'!$V$20)</f>
        <v>NA</v>
      </c>
      <c r="W44" s="8" t="str">
        <f>IF('項目E2(合理的配慮の提供)'!$W$20="","NA",'項目E2(合理的配慮の提供)'!$W$20)</f>
        <v>NA</v>
      </c>
      <c r="AB44" s="30"/>
      <c r="AC44" s="30"/>
      <c r="AD44" s="30"/>
      <c r="AE44" s="30"/>
      <c r="AF44" s="30"/>
      <c r="AG44" s="30"/>
      <c r="AH44" s="30"/>
      <c r="AI44" s="30"/>
      <c r="AK44" s="30"/>
      <c r="AN44" s="30"/>
      <c r="AO44" s="30"/>
      <c r="AP44" s="30"/>
      <c r="AQ44" s="29"/>
      <c r="AR44" s="29"/>
      <c r="AT44" s="9"/>
      <c r="AU44" s="9" t="s">
        <v>249</v>
      </c>
      <c r="AV44" s="9" t="s">
        <v>250</v>
      </c>
      <c r="AW44" s="9" t="s">
        <v>251</v>
      </c>
      <c r="AX44" s="9" t="s">
        <v>252</v>
      </c>
      <c r="AY44" s="9" t="s">
        <v>253</v>
      </c>
      <c r="AZ44" s="9" t="s">
        <v>254</v>
      </c>
      <c r="BA44" s="9" t="s">
        <v>255</v>
      </c>
      <c r="BB44" s="9" t="s">
        <v>256</v>
      </c>
      <c r="BC44" s="9" t="s">
        <v>257</v>
      </c>
      <c r="BH44" s="9"/>
      <c r="BI44" s="9"/>
      <c r="BJ44" s="9"/>
      <c r="BK44" s="9"/>
      <c r="BL44" s="9"/>
      <c r="BM44" s="9"/>
      <c r="BN44" s="9"/>
      <c r="BO44" s="9"/>
      <c r="BQ44" s="9"/>
      <c r="BT44" s="9"/>
      <c r="BU44" s="9"/>
      <c r="BV44" s="9"/>
      <c r="BW44" s="9" t="s">
        <v>258</v>
      </c>
      <c r="BX44" s="29"/>
      <c r="DI44" s="29"/>
      <c r="DJ44" s="13" t="s">
        <v>147</v>
      </c>
      <c r="DK44" s="29"/>
      <c r="DL44" s="14" t="s">
        <v>148</v>
      </c>
      <c r="DM44" s="29"/>
    </row>
    <row r="45" spans="2:117" ht="30" customHeight="1">
      <c r="B45" s="112" t="s">
        <v>233</v>
      </c>
      <c r="C45" s="113" t="s">
        <v>115</v>
      </c>
      <c r="D45" s="113" t="s">
        <v>181</v>
      </c>
      <c r="E45" s="113" t="s">
        <v>182</v>
      </c>
      <c r="F45" s="114">
        <v>31</v>
      </c>
      <c r="G45" s="31" t="str">
        <f>HYPERLINK("#'項目E2(合理的配慮の提供)'!$X$20",IF($I$45=1,"回答対象外",IF($J$45=1,"回答済","要確認")))</f>
        <v>回答対象外</v>
      </c>
      <c r="H45" s="9"/>
      <c r="I45" s="115">
        <f>IF(COUNTIFS(設問一覧_E!$BW:$BW,BW45,設問一覧_E!$G:$G,0,設問一覧_E!$I:$I,"")+COUNTIFS(設問一覧_E!$BW:$BW,BW45,設問一覧_E!$G:$G,0,設問一覧_E!$I:$I,0)&gt;0,0,1)</f>
        <v>1</v>
      </c>
      <c r="J45" s="115">
        <f>IF(COUNTIFS(設問一覧_E!$BW:$BW,BW45,設問一覧_E!$G:$G,0,設問一覧_E!$J:$J,0)&gt;0,0,1)</f>
        <v>1</v>
      </c>
      <c r="K45" s="28" t="s">
        <v>154</v>
      </c>
      <c r="L45" s="29"/>
      <c r="N45" s="30"/>
      <c r="O45" s="8" t="str">
        <f>IF('項目E2(合理的配慮の提供)'!$X$20="","NA",'項目E2(合理的配慮の提供)'!$X$20)</f>
        <v>NA</v>
      </c>
      <c r="P45" s="8" t="str">
        <f>IF('項目E2(合理的配慮の提供)'!$Y$20="","NA",'項目E2(合理的配慮の提供)'!$Y$20)</f>
        <v>NA</v>
      </c>
      <c r="Q45" s="8" t="str">
        <f>IF('項目E2(合理的配慮の提供)'!$Z$20="","NA",'項目E2(合理的配慮の提供)'!$Z$20)</f>
        <v>NA</v>
      </c>
      <c r="R45" s="8" t="str">
        <f>IF('項目E2(合理的配慮の提供)'!$AA$20="","NA",'項目E2(合理的配慮の提供)'!$AA$20)</f>
        <v>NA</v>
      </c>
      <c r="S45" s="8" t="str">
        <f>IF('項目E2(合理的配慮の提供)'!$AB$20="","NA",'項目E2(合理的配慮の提供)'!$AB$20)</f>
        <v>NA</v>
      </c>
      <c r="T45" s="8" t="str">
        <f>IF('項目E2(合理的配慮の提供)'!$AC$20="","NA",'項目E2(合理的配慮の提供)'!$AC$20)</f>
        <v>NA</v>
      </c>
      <c r="U45" s="8" t="str">
        <f>IF('項目E2(合理的配慮の提供)'!$AD$20="","NA",'項目E2(合理的配慮の提供)'!$AD$20)</f>
        <v>NA</v>
      </c>
      <c r="V45" s="8" t="str">
        <f>IF('項目E2(合理的配慮の提供)'!$AE$20="","NA",'項目E2(合理的配慮の提供)'!$AE$20)</f>
        <v>NA</v>
      </c>
      <c r="W45" s="8" t="str">
        <f>IF('項目E2(合理的配慮の提供)'!$AF$20="","NA",'項目E2(合理的配慮の提供)'!$AF$20)</f>
        <v>NA</v>
      </c>
      <c r="X45" s="8" t="str">
        <f>IF('項目E2(合理的配慮の提供)'!$AG$20="","NA",'項目E2(合理的配慮の提供)'!$AG$20)</f>
        <v>NA</v>
      </c>
      <c r="Y45" s="8" t="str">
        <f>IF('項目E2(合理的配慮の提供)'!$AH$20="","NA",'項目E2(合理的配慮の提供)'!$AH$20)</f>
        <v>NA</v>
      </c>
      <c r="AB45" s="30"/>
      <c r="AC45" s="30"/>
      <c r="AD45" s="30"/>
      <c r="AE45" s="30"/>
      <c r="AF45" s="30"/>
      <c r="AG45" s="30"/>
      <c r="AH45" s="30"/>
      <c r="AI45" s="30"/>
      <c r="AK45" s="30"/>
      <c r="AN45" s="30"/>
      <c r="AO45" s="30"/>
      <c r="AP45" s="30"/>
      <c r="AQ45" s="29"/>
      <c r="AR45" s="29"/>
      <c r="AT45" s="9"/>
      <c r="AU45" s="9" t="s">
        <v>259</v>
      </c>
      <c r="AV45" s="9" t="s">
        <v>260</v>
      </c>
      <c r="AW45" s="9" t="s">
        <v>261</v>
      </c>
      <c r="AX45" s="9" t="s">
        <v>262</v>
      </c>
      <c r="AY45" s="9" t="s">
        <v>263</v>
      </c>
      <c r="AZ45" s="9" t="s">
        <v>264</v>
      </c>
      <c r="BA45" s="9" t="s">
        <v>265</v>
      </c>
      <c r="BB45" s="9" t="s">
        <v>266</v>
      </c>
      <c r="BC45" s="9" t="s">
        <v>267</v>
      </c>
      <c r="BD45" s="9" t="s">
        <v>268</v>
      </c>
      <c r="BE45" s="9" t="s">
        <v>269</v>
      </c>
      <c r="BH45" s="9"/>
      <c r="BI45" s="9"/>
      <c r="BJ45" s="9"/>
      <c r="BK45" s="9"/>
      <c r="BL45" s="9"/>
      <c r="BM45" s="9"/>
      <c r="BN45" s="9"/>
      <c r="BO45" s="9"/>
      <c r="BQ45" s="9"/>
      <c r="BT45" s="9"/>
      <c r="BU45" s="9"/>
      <c r="BV45" s="9"/>
      <c r="BW45" s="9" t="s">
        <v>270</v>
      </c>
      <c r="BX45" s="29"/>
      <c r="DI45" s="29"/>
      <c r="DJ45" s="13" t="s">
        <v>147</v>
      </c>
      <c r="DK45" s="29"/>
      <c r="DL45" s="14" t="s">
        <v>148</v>
      </c>
      <c r="DM45" s="29"/>
    </row>
    <row r="46" spans="2:117" ht="30" customHeight="1">
      <c r="B46" s="112" t="s">
        <v>233</v>
      </c>
      <c r="C46" s="113" t="s">
        <v>115</v>
      </c>
      <c r="D46" s="113" t="s">
        <v>181</v>
      </c>
      <c r="E46" s="113" t="s">
        <v>195</v>
      </c>
      <c r="F46" s="114">
        <v>32</v>
      </c>
      <c r="G46" s="31" t="str">
        <f>HYPERLINK("#'項目E2(合理的配慮の提供)'!$AI$20",IF($I$46=1,"回答対象外",IF($J$46=1,"回答済","要確認")))</f>
        <v>回答対象外</v>
      </c>
      <c r="H46" s="9"/>
      <c r="I46" s="115">
        <f>IF(COUNTIFS(設問一覧_E!$BW:$BW,BW46,設問一覧_E!$G:$G,0,設問一覧_E!$I:$I,"")+COUNTIFS(設問一覧_E!$BW:$BW,BW46,設問一覧_E!$G:$G,0,設問一覧_E!$I:$I,0)&gt;0,0,1)</f>
        <v>1</v>
      </c>
      <c r="J46" s="115">
        <f>IF(COUNTIFS(設問一覧_E!$BW:$BW,BW46,設問一覧_E!$G:$G,0,設問一覧_E!$J:$J,0,設問一覧_E!$I:$I,0)&gt;0,0,1)</f>
        <v>1</v>
      </c>
      <c r="K46" s="28" t="s">
        <v>118</v>
      </c>
      <c r="L46" s="29"/>
      <c r="N46" s="30"/>
      <c r="AB46" s="30"/>
      <c r="AC46" s="30"/>
      <c r="AD46" s="30"/>
      <c r="AE46" s="30"/>
      <c r="AF46" s="30"/>
      <c r="AG46" s="30"/>
      <c r="AH46" s="30"/>
      <c r="AI46" s="30"/>
      <c r="AK46" s="30"/>
      <c r="AL46" s="8" t="str">
        <f>IF('項目E2(合理的配慮の提供)'!$AI$20="","NA",'項目E2(合理的配慮の提供)'!$AI$20)</f>
        <v>NA</v>
      </c>
      <c r="AN46" s="30"/>
      <c r="AO46" s="30"/>
      <c r="AP46" s="30"/>
      <c r="AQ46" s="29"/>
      <c r="AR46" s="29"/>
      <c r="AT46" s="9"/>
      <c r="BH46" s="9"/>
      <c r="BI46" s="9"/>
      <c r="BJ46" s="9"/>
      <c r="BK46" s="9"/>
      <c r="BL46" s="9"/>
      <c r="BM46" s="9"/>
      <c r="BN46" s="9"/>
      <c r="BO46" s="9"/>
      <c r="BQ46" s="9"/>
      <c r="BR46" s="9" t="s">
        <v>271</v>
      </c>
      <c r="BT46" s="9"/>
      <c r="BU46" s="9"/>
      <c r="BV46" s="9"/>
      <c r="BW46" s="9" t="s">
        <v>271</v>
      </c>
      <c r="BX46" s="29"/>
      <c r="DI46" s="29"/>
      <c r="DJ46" s="13" t="s">
        <v>161</v>
      </c>
      <c r="DK46" s="29"/>
      <c r="DL46" s="14" t="s">
        <v>148</v>
      </c>
      <c r="DM46" s="29"/>
    </row>
    <row r="47" spans="2:117" ht="30" customHeight="1">
      <c r="B47" s="112" t="s">
        <v>233</v>
      </c>
      <c r="C47" s="113" t="s">
        <v>115</v>
      </c>
      <c r="D47" s="113" t="s">
        <v>197</v>
      </c>
      <c r="E47" s="113" t="s">
        <v>198</v>
      </c>
      <c r="F47" s="114">
        <v>33</v>
      </c>
      <c r="G47" s="31" t="str">
        <f>HYPERLINK("#'項目E2(合理的配慮の提供)'!$AJ$20",IF($I$47=1,"回答対象外",IF($J$47=1,"回答済","要確認")))</f>
        <v>回答対象外</v>
      </c>
      <c r="H47" s="9"/>
      <c r="I47" s="115">
        <f>IF(COUNTIFS(設問一覧_E!$BW:$BW,BW47,設問一覧_E!$G:$G,0,設問一覧_E!$I:$I,"")+COUNTIFS(設問一覧_E!$BW:$BW,BW47,設問一覧_E!$G:$G,0,設問一覧_E!$I:$I,0)&gt;0,0,1)</f>
        <v>1</v>
      </c>
      <c r="J47" s="115">
        <f>IF(COUNTIFS(設問一覧_E!$BW:$BW,BW47,設問一覧_E!$G:$G,0,設問一覧_E!$J:$J,0)&gt;0,0,1)</f>
        <v>1</v>
      </c>
      <c r="K47" s="28" t="s">
        <v>154</v>
      </c>
      <c r="L47" s="29"/>
      <c r="N47" s="30"/>
      <c r="O47" s="8" t="str">
        <f>IF('項目E2(合理的配慮の提供)'!$AJ$20="","NA",'項目E2(合理的配慮の提供)'!$AJ$20)</f>
        <v>NA</v>
      </c>
      <c r="P47" s="8" t="str">
        <f>IF('項目E2(合理的配慮の提供)'!$AK$20="","NA",'項目E2(合理的配慮の提供)'!$AK$20)</f>
        <v>NA</v>
      </c>
      <c r="Q47" s="8" t="str">
        <f>IF('項目E2(合理的配慮の提供)'!$AL$20="","NA",'項目E2(合理的配慮の提供)'!$AL$20)</f>
        <v>NA</v>
      </c>
      <c r="R47" s="8" t="str">
        <f>IF('項目E2(合理的配慮の提供)'!$AM$20="","NA",'項目E2(合理的配慮の提供)'!$AM$20)</f>
        <v>NA</v>
      </c>
      <c r="S47" s="8" t="str">
        <f>IF('項目E2(合理的配慮の提供)'!$AN$20="","NA",'項目E2(合理的配慮の提供)'!$AN$20)</f>
        <v>NA</v>
      </c>
      <c r="T47" s="8" t="str">
        <f>IF('項目E2(合理的配慮の提供)'!$AO$20="","NA",'項目E2(合理的配慮の提供)'!$AO$20)</f>
        <v>NA</v>
      </c>
      <c r="AB47" s="30"/>
      <c r="AC47" s="30"/>
      <c r="AD47" s="30"/>
      <c r="AE47" s="30"/>
      <c r="AF47" s="30"/>
      <c r="AG47" s="30"/>
      <c r="AH47" s="30"/>
      <c r="AI47" s="30"/>
      <c r="AK47" s="30"/>
      <c r="AN47" s="30"/>
      <c r="AO47" s="30"/>
      <c r="AP47" s="30"/>
      <c r="AQ47" s="29"/>
      <c r="AR47" s="29"/>
      <c r="AT47" s="9"/>
      <c r="AU47" s="9" t="s">
        <v>272</v>
      </c>
      <c r="AV47" s="9" t="s">
        <v>273</v>
      </c>
      <c r="AW47" s="9" t="s">
        <v>274</v>
      </c>
      <c r="AX47" s="9" t="s">
        <v>275</v>
      </c>
      <c r="AY47" s="9" t="s">
        <v>276</v>
      </c>
      <c r="AZ47" s="9" t="s">
        <v>277</v>
      </c>
      <c r="BH47" s="9"/>
      <c r="BI47" s="9"/>
      <c r="BJ47" s="9"/>
      <c r="BK47" s="9"/>
      <c r="BL47" s="9"/>
      <c r="BM47" s="9"/>
      <c r="BN47" s="9"/>
      <c r="BO47" s="9"/>
      <c r="BQ47" s="9"/>
      <c r="BT47" s="9"/>
      <c r="BU47" s="9"/>
      <c r="BV47" s="9"/>
      <c r="BW47" s="9" t="s">
        <v>278</v>
      </c>
      <c r="BX47" s="29"/>
      <c r="DI47" s="29"/>
      <c r="DJ47" s="13" t="s">
        <v>147</v>
      </c>
      <c r="DK47" s="29"/>
      <c r="DL47" s="14" t="s">
        <v>148</v>
      </c>
      <c r="DM47" s="29"/>
    </row>
    <row r="48" spans="2:117" ht="30" customHeight="1">
      <c r="B48" s="112" t="s">
        <v>233</v>
      </c>
      <c r="C48" s="113" t="s">
        <v>115</v>
      </c>
      <c r="D48" s="113" t="s">
        <v>197</v>
      </c>
      <c r="E48" s="113" t="s">
        <v>206</v>
      </c>
      <c r="F48" s="114">
        <v>34</v>
      </c>
      <c r="G48" s="31" t="str">
        <f>HYPERLINK("#'項目E2(合理的配慮の提供)'!$AP$20",IF($I$48=1,"回答対象外",IF($J$48=1,"回答済","要確認")))</f>
        <v>回答対象外</v>
      </c>
      <c r="H48" s="9"/>
      <c r="I48" s="115">
        <f>IF(COUNTIFS(設問一覧_E!$BW:$BW,BW48,設問一覧_E!$G:$G,0,設問一覧_E!$I:$I,"")+COUNTIFS(設問一覧_E!$BW:$BW,BW48,設問一覧_E!$G:$G,0,設問一覧_E!$I:$I,0)&gt;0,0,1)</f>
        <v>1</v>
      </c>
      <c r="J48" s="115">
        <f>IF(COUNTIFS(設問一覧_E!$BW:$BW,BW48,設問一覧_E!$G:$G,0,設問一覧_E!$J:$J,0,設問一覧_E!$I:$I,0)&gt;0,0,1)</f>
        <v>1</v>
      </c>
      <c r="K48" s="28" t="s">
        <v>118</v>
      </c>
      <c r="L48" s="29"/>
      <c r="N48" s="30"/>
      <c r="AB48" s="30"/>
      <c r="AC48" s="30"/>
      <c r="AD48" s="30"/>
      <c r="AE48" s="30"/>
      <c r="AF48" s="30"/>
      <c r="AG48" s="30"/>
      <c r="AH48" s="30"/>
      <c r="AI48" s="30"/>
      <c r="AK48" s="30"/>
      <c r="AL48" s="8" t="str">
        <f>IF('項目E2(合理的配慮の提供)'!$AP$20="","NA",'項目E2(合理的配慮の提供)'!$AP$20)</f>
        <v>NA</v>
      </c>
      <c r="AN48" s="30"/>
      <c r="AO48" s="30"/>
      <c r="AP48" s="30"/>
      <c r="AQ48" s="29"/>
      <c r="AR48" s="29"/>
      <c r="AT48" s="9"/>
      <c r="BH48" s="9"/>
      <c r="BI48" s="9"/>
      <c r="BJ48" s="9"/>
      <c r="BK48" s="9"/>
      <c r="BL48" s="9"/>
      <c r="BM48" s="9"/>
      <c r="BN48" s="9"/>
      <c r="BO48" s="9"/>
      <c r="BQ48" s="9"/>
      <c r="BR48" s="9" t="s">
        <v>279</v>
      </c>
      <c r="BT48" s="9"/>
      <c r="BU48" s="9"/>
      <c r="BV48" s="9"/>
      <c r="BW48" s="9" t="s">
        <v>280</v>
      </c>
      <c r="BX48" s="29"/>
      <c r="DI48" s="29"/>
      <c r="DJ48" s="13" t="s">
        <v>161</v>
      </c>
      <c r="DK48" s="29"/>
      <c r="DL48" s="14" t="s">
        <v>148</v>
      </c>
      <c r="DM48" s="29"/>
    </row>
    <row r="49" spans="2:117" ht="30" customHeight="1">
      <c r="B49" s="112" t="s">
        <v>233</v>
      </c>
      <c r="C49" s="113" t="s">
        <v>115</v>
      </c>
      <c r="D49" s="113" t="s">
        <v>209</v>
      </c>
      <c r="E49" s="113" t="s">
        <v>210</v>
      </c>
      <c r="F49" s="114">
        <v>35</v>
      </c>
      <c r="G49" s="31" t="str">
        <f>HYPERLINK("#'項目E2(合理的配慮の提供)'!$AQ$20",IF($I$49=1,"回答対象外",IF($J$49=1,"回答済","要確認")))</f>
        <v>回答対象外</v>
      </c>
      <c r="H49" s="9"/>
      <c r="I49" s="115">
        <f>IF(COUNTIFS(設問一覧_E!$BW:$BW,BW49,設問一覧_E!$G:$G,0,設問一覧_E!$I:$I,"")+COUNTIFS(設問一覧_E!$BW:$BW,BW49,設問一覧_E!$G:$G,0,設問一覧_E!$I:$I,0)&gt;0,0,1)</f>
        <v>1</v>
      </c>
      <c r="J49" s="115">
        <f>IF(COUNTIFS(設問一覧_E!$BW:$BW,BW49,設問一覧_E!$G:$G,0,設問一覧_E!$J:$J,0)&gt;0,0,1)</f>
        <v>1</v>
      </c>
      <c r="K49" s="28" t="s">
        <v>154</v>
      </c>
      <c r="L49" s="29"/>
      <c r="N49" s="30"/>
      <c r="O49" s="8" t="str">
        <f>IF('項目E2(合理的配慮の提供)'!$AQ$20="","NA",'項目E2(合理的配慮の提供)'!$AQ$20)</f>
        <v>NA</v>
      </c>
      <c r="P49" s="8" t="str">
        <f>IF('項目E2(合理的配慮の提供)'!$AR$20="","NA",'項目E2(合理的配慮の提供)'!$AR$20)</f>
        <v>NA</v>
      </c>
      <c r="Q49" s="8" t="str">
        <f>IF('項目E2(合理的配慮の提供)'!$AS$20="","NA",'項目E2(合理的配慮の提供)'!$AS$20)</f>
        <v>NA</v>
      </c>
      <c r="AB49" s="30"/>
      <c r="AC49" s="30"/>
      <c r="AD49" s="30"/>
      <c r="AE49" s="30"/>
      <c r="AF49" s="30"/>
      <c r="AG49" s="30"/>
      <c r="AH49" s="30"/>
      <c r="AI49" s="30"/>
      <c r="AK49" s="30"/>
      <c r="AN49" s="30"/>
      <c r="AO49" s="30"/>
      <c r="AP49" s="30"/>
      <c r="AQ49" s="29"/>
      <c r="AR49" s="29"/>
      <c r="AT49" s="9"/>
      <c r="AU49" s="9" t="s">
        <v>281</v>
      </c>
      <c r="AV49" s="9" t="s">
        <v>282</v>
      </c>
      <c r="AW49" s="9" t="s">
        <v>283</v>
      </c>
      <c r="BH49" s="9"/>
      <c r="BI49" s="9"/>
      <c r="BJ49" s="9"/>
      <c r="BK49" s="9"/>
      <c r="BL49" s="9"/>
      <c r="BM49" s="9"/>
      <c r="BN49" s="9"/>
      <c r="BO49" s="9"/>
      <c r="BQ49" s="9"/>
      <c r="BT49" s="9"/>
      <c r="BU49" s="9"/>
      <c r="BV49" s="9"/>
      <c r="BW49" s="9" t="s">
        <v>284</v>
      </c>
      <c r="BX49" s="29"/>
      <c r="DI49" s="29"/>
      <c r="DJ49" s="13" t="s">
        <v>147</v>
      </c>
      <c r="DK49" s="29"/>
      <c r="DL49" s="14" t="s">
        <v>148</v>
      </c>
      <c r="DM49" s="29"/>
    </row>
    <row r="50" spans="2:117" ht="30" customHeight="1">
      <c r="B50" s="112" t="s">
        <v>233</v>
      </c>
      <c r="C50" s="113" t="s">
        <v>115</v>
      </c>
      <c r="D50" s="113" t="s">
        <v>215</v>
      </c>
      <c r="E50" s="113" t="s">
        <v>216</v>
      </c>
      <c r="F50" s="114">
        <v>36</v>
      </c>
      <c r="G50" s="31" t="str">
        <f>HYPERLINK("#'項目E2(合理的配慮の提供)'!$AT$20",IF($I$50=1,"回答対象外",IF($J$50=1,"回答済","要確認")))</f>
        <v>回答対象外</v>
      </c>
      <c r="H50" s="9"/>
      <c r="I50" s="115">
        <f>IF(COUNTIFS(設問一覧_E!$BW:$BW,BW50,設問一覧_E!$G:$G,0,設問一覧_E!$I:$I,"")+COUNTIFS(設問一覧_E!$BW:$BW,BW50,設問一覧_E!$G:$G,0,設問一覧_E!$I:$I,0)&gt;0,0,1)</f>
        <v>1</v>
      </c>
      <c r="J50" s="115">
        <f>IF(COUNTIFS(設問一覧_E!$BW:$BW,BW50,設問一覧_E!$G:$G,0,設問一覧_E!$J:$J,0)&gt;0,0,1)</f>
        <v>1</v>
      </c>
      <c r="K50" s="28" t="s">
        <v>154</v>
      </c>
      <c r="L50" s="29"/>
      <c r="N50" s="30"/>
      <c r="O50" s="8" t="str">
        <f>IF('項目E2(合理的配慮の提供)'!$AT$20="","NA",'項目E2(合理的配慮の提供)'!$AT$20)</f>
        <v>NA</v>
      </c>
      <c r="AB50" s="30"/>
      <c r="AC50" s="30"/>
      <c r="AD50" s="30"/>
      <c r="AE50" s="30"/>
      <c r="AF50" s="30"/>
      <c r="AG50" s="30"/>
      <c r="AH50" s="30"/>
      <c r="AI50" s="30"/>
      <c r="AK50" s="30"/>
      <c r="AN50" s="30"/>
      <c r="AO50" s="30"/>
      <c r="AP50" s="30"/>
      <c r="AQ50" s="29"/>
      <c r="AR50" s="29"/>
      <c r="AT50" s="9"/>
      <c r="AU50" s="9" t="s">
        <v>285</v>
      </c>
      <c r="BH50" s="9"/>
      <c r="BI50" s="9"/>
      <c r="BJ50" s="9"/>
      <c r="BK50" s="9"/>
      <c r="BL50" s="9"/>
      <c r="BM50" s="9"/>
      <c r="BN50" s="9"/>
      <c r="BO50" s="9"/>
      <c r="BQ50" s="9"/>
      <c r="BT50" s="9"/>
      <c r="BU50" s="9"/>
      <c r="BV50" s="9"/>
      <c r="BW50" s="9" t="s">
        <v>285</v>
      </c>
      <c r="BX50" s="29"/>
      <c r="DI50" s="29"/>
      <c r="DJ50" s="13" t="s">
        <v>147</v>
      </c>
      <c r="DK50" s="29"/>
      <c r="DL50" s="14" t="s">
        <v>148</v>
      </c>
      <c r="DM50" s="29"/>
    </row>
    <row r="51" spans="2:117" ht="30" customHeight="1">
      <c r="B51" s="112" t="s">
        <v>233</v>
      </c>
      <c r="C51" s="113" t="s">
        <v>115</v>
      </c>
      <c r="D51" s="113" t="s">
        <v>218</v>
      </c>
      <c r="E51" s="113" t="s">
        <v>219</v>
      </c>
      <c r="F51" s="114">
        <v>37</v>
      </c>
      <c r="G51" s="31" t="str">
        <f>HYPERLINK("#'項目E2(合理的配慮の提供)'!$AU$20",IF($I$51=1,"回答対象外",IF($J$51=1,"回答済","要確認")))</f>
        <v>回答対象外</v>
      </c>
      <c r="H51" s="9"/>
      <c r="I51" s="115">
        <f>IF(COUNTIFS(設問一覧_E!$BW:$BW,BW51,設問一覧_E!$G:$G,0,設問一覧_E!$I:$I,"")+COUNTIFS(設問一覧_E!$BW:$BW,BW51,設問一覧_E!$G:$G,0,設問一覧_E!$I:$I,0)&gt;0,0,1)</f>
        <v>1</v>
      </c>
      <c r="J51" s="115">
        <f>IF(COUNTIFS(設問一覧_E!$BW:$BW,BW51,設問一覧_E!$G:$G,0,設問一覧_E!$J:$J,0)&gt;0,0,1)</f>
        <v>1</v>
      </c>
      <c r="K51" s="28" t="s">
        <v>118</v>
      </c>
      <c r="L51" s="29"/>
      <c r="N51" s="30"/>
      <c r="AB51" s="30"/>
      <c r="AC51" s="30"/>
      <c r="AD51" s="30"/>
      <c r="AE51" s="30"/>
      <c r="AF51" s="30"/>
      <c r="AG51" s="30"/>
      <c r="AH51" s="30"/>
      <c r="AI51" s="30"/>
      <c r="AK51" s="30"/>
      <c r="AL51" s="8" t="str">
        <f>IF('項目E2(合理的配慮の提供)'!$AU$20="","NA",'項目E2(合理的配慮の提供)'!$AU$20)</f>
        <v>NA</v>
      </c>
      <c r="AN51" s="30"/>
      <c r="AO51" s="30"/>
      <c r="AP51" s="30"/>
      <c r="AQ51" s="29"/>
      <c r="AR51" s="29"/>
      <c r="AT51" s="9"/>
      <c r="BH51" s="9"/>
      <c r="BI51" s="9"/>
      <c r="BJ51" s="9"/>
      <c r="BK51" s="9"/>
      <c r="BL51" s="9"/>
      <c r="BM51" s="9"/>
      <c r="BN51" s="9"/>
      <c r="BO51" s="9"/>
      <c r="BQ51" s="9"/>
      <c r="BR51" s="9" t="s">
        <v>286</v>
      </c>
      <c r="BT51" s="9"/>
      <c r="BU51" s="9"/>
      <c r="BV51" s="9"/>
      <c r="BW51" s="9" t="s">
        <v>286</v>
      </c>
      <c r="BX51" s="29"/>
      <c r="DI51" s="29"/>
      <c r="DJ51" s="13" t="s">
        <v>147</v>
      </c>
      <c r="DK51" s="29"/>
      <c r="DL51" s="14" t="s">
        <v>148</v>
      </c>
      <c r="DM51" s="29"/>
    </row>
    <row r="52" spans="2:117" ht="30" customHeight="1">
      <c r="B52" s="112" t="s">
        <v>233</v>
      </c>
      <c r="C52" s="113" t="s">
        <v>115</v>
      </c>
      <c r="D52" s="113" t="s">
        <v>221</v>
      </c>
      <c r="E52" s="113" t="s">
        <v>222</v>
      </c>
      <c r="F52" s="114">
        <v>38</v>
      </c>
      <c r="G52" s="31" t="str">
        <f>HYPERLINK("#'項目E2(合理的配慮の提供)'!$AV$20",IF($I$52=1,"回答対象外",IF($J$52=1,"回答済","要確認")))</f>
        <v>回答対象外</v>
      </c>
      <c r="H52" s="9"/>
      <c r="I52" s="115">
        <f>IF(COUNTIFS(設問一覧_E!$BW:$BW,BW52,設問一覧_E!$G:$G,0,設問一覧_E!$I:$I,"")+COUNTIFS(設問一覧_E!$BW:$BW,BW52,設問一覧_E!$G:$G,0,設問一覧_E!$I:$I,0)&gt;0,0,1)</f>
        <v>1</v>
      </c>
      <c r="J52" s="115">
        <f>IF(COUNTIFS(設問一覧_E!$BW:$BW,BW52,設問一覧_E!$G:$G,0,設問一覧_E!$J:$J,0)&gt;0,0,1)</f>
        <v>1</v>
      </c>
      <c r="K52" s="28" t="s">
        <v>88</v>
      </c>
      <c r="L52" s="29"/>
      <c r="M52" s="8" t="str">
        <f>IF('項目E2(合理的配慮の提供)'!$AV$20="","NA",'項目E2(合理的配慮の提供)'!$AV$20)</f>
        <v>(選択)</v>
      </c>
      <c r="N52" s="30"/>
      <c r="AB52" s="30"/>
      <c r="AC52" s="30"/>
      <c r="AD52" s="30"/>
      <c r="AE52" s="30"/>
      <c r="AF52" s="30"/>
      <c r="AG52" s="30"/>
      <c r="AH52" s="30"/>
      <c r="AI52" s="30"/>
      <c r="AK52" s="30"/>
      <c r="AN52" s="30"/>
      <c r="AO52" s="30"/>
      <c r="AP52" s="30"/>
      <c r="AQ52" s="29"/>
      <c r="AR52" s="29"/>
      <c r="AS52" s="9" t="s">
        <v>287</v>
      </c>
      <c r="AT52" s="9"/>
      <c r="BH52" s="9"/>
      <c r="BI52" s="9"/>
      <c r="BJ52" s="9"/>
      <c r="BK52" s="9"/>
      <c r="BL52" s="9"/>
      <c r="BM52" s="9"/>
      <c r="BN52" s="9"/>
      <c r="BO52" s="9"/>
      <c r="BQ52" s="9"/>
      <c r="BT52" s="9"/>
      <c r="BU52" s="9"/>
      <c r="BV52" s="9"/>
      <c r="BW52" s="9" t="s">
        <v>287</v>
      </c>
      <c r="BX52" s="29"/>
      <c r="DI52" s="29"/>
      <c r="DJ52" s="13" t="s">
        <v>147</v>
      </c>
      <c r="DK52" s="29"/>
      <c r="DL52" s="14" t="s">
        <v>148</v>
      </c>
      <c r="DM52" s="29"/>
    </row>
    <row r="53" spans="2:117" ht="30" customHeight="1">
      <c r="B53" s="112" t="s">
        <v>233</v>
      </c>
      <c r="C53" s="113" t="s">
        <v>115</v>
      </c>
      <c r="D53" s="113" t="s">
        <v>224</v>
      </c>
      <c r="E53" s="113" t="s">
        <v>225</v>
      </c>
      <c r="F53" s="114">
        <v>39</v>
      </c>
      <c r="G53" s="31" t="str">
        <f>HYPERLINK("#'項目E2(合理的配慮の提供)'!$AW$20",IF($I$53=1,"回答対象外",IF($J$53=1,"回答済","要確認")))</f>
        <v>回答対象外</v>
      </c>
      <c r="H53" s="9"/>
      <c r="I53" s="115">
        <f>IF(COUNTIFS(設問一覧_E!$BW:$BW,BW53,設問一覧_E!$G:$G,0,設問一覧_E!$I:$I,"")+COUNTIFS(設問一覧_E!$BW:$BW,BW53,設問一覧_E!$G:$G,0,設問一覧_E!$I:$I,0)&gt;0,0,1)</f>
        <v>1</v>
      </c>
      <c r="J53" s="115">
        <f>IF(COUNTIFS(設問一覧_E!$BW:$BW,BW53,設問一覧_E!$G:$G,0,設問一覧_E!$J:$J,0)&gt;0,0,1)</f>
        <v>1</v>
      </c>
      <c r="K53" s="28" t="s">
        <v>118</v>
      </c>
      <c r="L53" s="29"/>
      <c r="N53" s="30"/>
      <c r="AB53" s="30"/>
      <c r="AC53" s="30"/>
      <c r="AD53" s="30"/>
      <c r="AE53" s="30"/>
      <c r="AF53" s="30"/>
      <c r="AG53" s="30"/>
      <c r="AH53" s="30"/>
      <c r="AI53" s="30"/>
      <c r="AK53" s="30"/>
      <c r="AL53" s="8" t="str">
        <f>IF('項目E2(合理的配慮の提供)'!$AW$20="","NA",'項目E2(合理的配慮の提供)'!$AW$20)</f>
        <v>NA</v>
      </c>
      <c r="AN53" s="30"/>
      <c r="AO53" s="30"/>
      <c r="AP53" s="30"/>
      <c r="AQ53" s="29"/>
      <c r="AR53" s="29"/>
      <c r="AT53" s="9"/>
      <c r="BH53" s="9"/>
      <c r="BI53" s="9"/>
      <c r="BJ53" s="9"/>
      <c r="BK53" s="9"/>
      <c r="BL53" s="9"/>
      <c r="BM53" s="9"/>
      <c r="BN53" s="9"/>
      <c r="BO53" s="9"/>
      <c r="BQ53" s="9"/>
      <c r="BR53" s="9" t="s">
        <v>288</v>
      </c>
      <c r="BT53" s="9"/>
      <c r="BU53" s="9"/>
      <c r="BV53" s="9"/>
      <c r="BW53" s="9" t="s">
        <v>288</v>
      </c>
      <c r="BX53" s="29"/>
      <c r="DI53" s="29"/>
      <c r="DJ53" s="13" t="s">
        <v>147</v>
      </c>
      <c r="DK53" s="29"/>
      <c r="DL53" s="14" t="s">
        <v>148</v>
      </c>
      <c r="DM53" s="29"/>
    </row>
    <row r="54" spans="2:117" ht="30" customHeight="1">
      <c r="B54" s="112" t="s">
        <v>233</v>
      </c>
      <c r="C54" s="113" t="s">
        <v>115</v>
      </c>
      <c r="D54" s="113" t="s">
        <v>227</v>
      </c>
      <c r="E54" s="113" t="s">
        <v>228</v>
      </c>
      <c r="F54" s="114">
        <v>40</v>
      </c>
      <c r="G54" s="31" t="str">
        <f>HYPERLINK("#'項目E2(合理的配慮の提供)'!$AX$20",IF($I$54=1,"回答対象外",IF($J$54=1,"回答済","要確認")))</f>
        <v>回答対象外</v>
      </c>
      <c r="H54" s="9"/>
      <c r="I54" s="115">
        <f>IF(COUNTIFS(設問一覧_E!$BW:$BW,BW54,設問一覧_E!$G:$G,0,設問一覧_E!$I:$I,"")+COUNTIFS(設問一覧_E!$BW:$BW,BW54,設問一覧_E!$G:$G,0,設問一覧_E!$I:$I,0)&gt;0,0,1)</f>
        <v>1</v>
      </c>
      <c r="J54" s="115">
        <f>IF(COUNTIFS(設問一覧_E!$BW:$BW,BW54,設問一覧_E!$G:$G,0,設問一覧_E!$J:$J,0)&gt;0,0,1)</f>
        <v>1</v>
      </c>
      <c r="K54" s="28" t="s">
        <v>118</v>
      </c>
      <c r="L54" s="29"/>
      <c r="N54" s="30"/>
      <c r="AB54" s="30"/>
      <c r="AC54" s="30"/>
      <c r="AD54" s="30"/>
      <c r="AE54" s="30"/>
      <c r="AF54" s="30"/>
      <c r="AG54" s="30"/>
      <c r="AH54" s="30"/>
      <c r="AI54" s="30"/>
      <c r="AK54" s="30"/>
      <c r="AL54" s="8" t="str">
        <f>IF('項目E2(合理的配慮の提供)'!$AX$20="","NA",'項目E2(合理的配慮の提供)'!$AX$20)</f>
        <v>NA</v>
      </c>
      <c r="AN54" s="30"/>
      <c r="AO54" s="30"/>
      <c r="AP54" s="30"/>
      <c r="AQ54" s="29"/>
      <c r="AR54" s="29"/>
      <c r="AT54" s="9"/>
      <c r="BH54" s="9"/>
      <c r="BI54" s="9"/>
      <c r="BJ54" s="9"/>
      <c r="BK54" s="9"/>
      <c r="BL54" s="9"/>
      <c r="BM54" s="9"/>
      <c r="BN54" s="9"/>
      <c r="BO54" s="9"/>
      <c r="BQ54" s="9"/>
      <c r="BR54" s="9" t="s">
        <v>289</v>
      </c>
      <c r="BT54" s="9"/>
      <c r="BU54" s="9"/>
      <c r="BV54" s="9"/>
      <c r="BW54" s="9" t="s">
        <v>289</v>
      </c>
      <c r="BX54" s="29"/>
      <c r="DI54" s="29"/>
      <c r="DJ54" s="13" t="s">
        <v>147</v>
      </c>
      <c r="DK54" s="29"/>
      <c r="DL54" s="14" t="s">
        <v>148</v>
      </c>
      <c r="DM54" s="29"/>
    </row>
    <row r="55" spans="2:117" ht="30" customHeight="1">
      <c r="B55" s="112" t="s">
        <v>233</v>
      </c>
      <c r="C55" s="113" t="s">
        <v>115</v>
      </c>
      <c r="D55" s="113" t="s">
        <v>230</v>
      </c>
      <c r="E55" s="113" t="s">
        <v>231</v>
      </c>
      <c r="F55" s="114">
        <v>41</v>
      </c>
      <c r="G55" s="31" t="str">
        <f>HYPERLINK("#'項目E2(合理的配慮の提供)'!$AY$20",IF($I$55=1,"回答対象外",IF($J$55=1,"回答済","要確認")))</f>
        <v>回答対象外</v>
      </c>
      <c r="H55" s="9"/>
      <c r="I55" s="115">
        <f>IF(COUNTIFS(設問一覧_E!$BW:$BW,BW55,設問一覧_E!$G:$G,0,設問一覧_E!$I:$I,"")+COUNTIFS(設問一覧_E!$BW:$BW,BW55,設問一覧_E!$G:$G,0,設問一覧_E!$I:$I,0)&gt;0,0,1)</f>
        <v>1</v>
      </c>
      <c r="J55" s="115">
        <f>IF(COUNTIFS(設問一覧_E!$BW:$BW,BW55,設問一覧_E!$G:$G,0,設問一覧_E!$J:$J,0)&gt;0,0,1)</f>
        <v>1</v>
      </c>
      <c r="K55" s="28" t="s">
        <v>145</v>
      </c>
      <c r="L55" s="29"/>
      <c r="M55" s="8" t="str">
        <f>IF('項目E2(合理的配慮の提供)'!$AY$20="","NA",'項目E2(合理的配慮の提供)'!$AY$20)</f>
        <v>(選択)</v>
      </c>
      <c r="N55" s="30"/>
      <c r="AB55" s="30"/>
      <c r="AC55" s="30"/>
      <c r="AD55" s="30"/>
      <c r="AE55" s="30"/>
      <c r="AF55" s="30"/>
      <c r="AG55" s="30"/>
      <c r="AH55" s="30"/>
      <c r="AI55" s="30"/>
      <c r="AK55" s="30"/>
      <c r="AN55" s="30"/>
      <c r="AO55" s="30"/>
      <c r="AP55" s="30"/>
      <c r="AQ55" s="29"/>
      <c r="AR55" s="29"/>
      <c r="AS55" s="9" t="s">
        <v>290</v>
      </c>
      <c r="AT55" s="9"/>
      <c r="BH55" s="9"/>
      <c r="BI55" s="9"/>
      <c r="BJ55" s="9"/>
      <c r="BK55" s="9"/>
      <c r="BL55" s="9"/>
      <c r="BM55" s="9"/>
      <c r="BN55" s="9"/>
      <c r="BO55" s="9"/>
      <c r="BQ55" s="9"/>
      <c r="BT55" s="9"/>
      <c r="BU55" s="9"/>
      <c r="BV55" s="9"/>
      <c r="BW55" s="9" t="s">
        <v>290</v>
      </c>
      <c r="BX55" s="29"/>
      <c r="DI55" s="29"/>
      <c r="DJ55" s="13" t="s">
        <v>147</v>
      </c>
      <c r="DK55" s="29"/>
      <c r="DL55" s="14" t="s">
        <v>148</v>
      </c>
      <c r="DM55" s="29"/>
    </row>
    <row r="56" spans="2:117" ht="30" customHeight="1">
      <c r="B56" s="112" t="s">
        <v>291</v>
      </c>
      <c r="C56" s="113" t="s">
        <v>115</v>
      </c>
      <c r="D56" s="113" t="s">
        <v>137</v>
      </c>
      <c r="E56" s="113" t="s">
        <v>292</v>
      </c>
      <c r="F56" s="114">
        <v>42</v>
      </c>
      <c r="G56" s="31" t="str">
        <f>HYPERLINK("#'項目E3(環境の整備)'!$C$12",IF($I$56=1,"回答対象外",IF($J$56=1,"回答済","要確認")))</f>
        <v>要確認</v>
      </c>
      <c r="H56" s="27"/>
      <c r="I56" s="115"/>
      <c r="J56" s="115">
        <f>IF(OR($AJ$56&lt;0,$AJ$56="NA"),0,1)</f>
        <v>0</v>
      </c>
      <c r="K56" s="28" t="s">
        <v>102</v>
      </c>
      <c r="L56" s="29"/>
      <c r="N56" s="30"/>
      <c r="AB56" s="30"/>
      <c r="AC56" s="30"/>
      <c r="AD56" s="30"/>
      <c r="AE56" s="30"/>
      <c r="AF56" s="30"/>
      <c r="AG56" s="30"/>
      <c r="AH56" s="30"/>
      <c r="AI56" s="30"/>
      <c r="AJ56" s="8" t="str">
        <f>IF('項目E3(環境の整備)'!$C$12="","NA",'項目E3(環境の整備)'!$C$12)</f>
        <v>NA</v>
      </c>
      <c r="AK56" s="30"/>
      <c r="AN56" s="30"/>
      <c r="AO56" s="30"/>
      <c r="AP56" s="30"/>
      <c r="AQ56" s="29"/>
      <c r="AR56" s="29"/>
      <c r="AT56" s="9"/>
      <c r="BH56" s="9"/>
      <c r="BI56" s="9"/>
      <c r="BJ56" s="9"/>
      <c r="BK56" s="9"/>
      <c r="BL56" s="9"/>
      <c r="BM56" s="9"/>
      <c r="BN56" s="9"/>
      <c r="BO56" s="9"/>
      <c r="BP56" s="9" t="s">
        <v>293</v>
      </c>
      <c r="BQ56" s="9"/>
      <c r="BT56" s="9"/>
      <c r="BU56" s="9"/>
      <c r="BV56" s="9"/>
      <c r="BX56" s="29"/>
      <c r="DI56" s="29"/>
      <c r="DJ56" s="13" t="s">
        <v>140</v>
      </c>
      <c r="DK56" s="29"/>
      <c r="DL56" s="14" t="s">
        <v>141</v>
      </c>
      <c r="DM56" s="29"/>
    </row>
    <row r="57" spans="2:117" ht="30" customHeight="1">
      <c r="B57" s="112" t="s">
        <v>291</v>
      </c>
      <c r="C57" s="113" t="s">
        <v>115</v>
      </c>
      <c r="D57" s="113" t="s">
        <v>143</v>
      </c>
      <c r="E57" s="113" t="s">
        <v>294</v>
      </c>
      <c r="F57" s="114">
        <v>43</v>
      </c>
      <c r="G57" s="31" t="str">
        <f>HYPERLINK("#'項目E3(環境の整備)'!$C$20",IF($I$57=1,"回答対象外",IF($J$57=1,"回答済","要確認")))</f>
        <v>回答対象外</v>
      </c>
      <c r="H57" s="9"/>
      <c r="I57" s="115">
        <f>IF(COUNTIFS(設問一覧_E!$BW:$BW,BW57,設問一覧_E!$G:$G,0,設問一覧_E!$I:$I,"")+COUNTIFS(設問一覧_E!$BW:$BW,BW57,設問一覧_E!$G:$G,0,設問一覧_E!$I:$I,0)&gt;0,0,1)</f>
        <v>1</v>
      </c>
      <c r="J57" s="115">
        <f>IF(COUNTIFS(設問一覧_E!$BW:$BW,BW57,設問一覧_E!$G:$G,0,設問一覧_E!$J:$J,0)&gt;0,0,1)</f>
        <v>1</v>
      </c>
      <c r="K57" s="28" t="s">
        <v>145</v>
      </c>
      <c r="L57" s="29"/>
      <c r="M57" s="8" t="str">
        <f>IF('項目E3(環境の整備)'!$C$20="","NA",'項目E3(環境の整備)'!$C$20)</f>
        <v>(選択)</v>
      </c>
      <c r="N57" s="30"/>
      <c r="AB57" s="30"/>
      <c r="AC57" s="30"/>
      <c r="AD57" s="30"/>
      <c r="AE57" s="30"/>
      <c r="AF57" s="30"/>
      <c r="AG57" s="30"/>
      <c r="AH57" s="30"/>
      <c r="AI57" s="30"/>
      <c r="AK57" s="30"/>
      <c r="AN57" s="30"/>
      <c r="AO57" s="30"/>
      <c r="AP57" s="30"/>
      <c r="AQ57" s="29"/>
      <c r="AR57" s="29"/>
      <c r="AS57" s="9" t="s">
        <v>295</v>
      </c>
      <c r="AT57" s="9"/>
      <c r="BH57" s="9"/>
      <c r="BI57" s="9"/>
      <c r="BJ57" s="9"/>
      <c r="BK57" s="9"/>
      <c r="BL57" s="9"/>
      <c r="BM57" s="9"/>
      <c r="BN57" s="9"/>
      <c r="BO57" s="9"/>
      <c r="BQ57" s="9"/>
      <c r="BT57" s="9"/>
      <c r="BU57" s="9"/>
      <c r="BV57" s="9"/>
      <c r="BW57" s="9" t="s">
        <v>295</v>
      </c>
      <c r="BX57" s="29"/>
      <c r="DI57" s="29"/>
      <c r="DJ57" s="13" t="s">
        <v>147</v>
      </c>
      <c r="DK57" s="29"/>
      <c r="DL57" s="14" t="s">
        <v>148</v>
      </c>
      <c r="DM57" s="29"/>
    </row>
    <row r="58" spans="2:117" ht="30" customHeight="1">
      <c r="B58" s="112" t="s">
        <v>291</v>
      </c>
      <c r="C58" s="113" t="s">
        <v>115</v>
      </c>
      <c r="D58" s="113" t="s">
        <v>149</v>
      </c>
      <c r="E58" s="113" t="s">
        <v>150</v>
      </c>
      <c r="F58" s="114">
        <v>44</v>
      </c>
      <c r="G58" s="31" t="str">
        <f>HYPERLINK("#'項目E3(環境の整備)'!$D$20",IF($I$58=1,"回答対象外",IF($J$58=1,"回答済","要確認")))</f>
        <v>回答対象外</v>
      </c>
      <c r="H58" s="9"/>
      <c r="I58" s="115">
        <f>IF(COUNTIFS(設問一覧_E!$BW:$BW,BW58,設問一覧_E!$G:$G,0,設問一覧_E!$I:$I,"")+COUNTIFS(設問一覧_E!$BW:$BW,BW58,設問一覧_E!$G:$G,0,設問一覧_E!$I:$I,0)&gt;0,0,1)</f>
        <v>1</v>
      </c>
      <c r="J58" s="115">
        <f>IF(COUNTIFS(設問一覧_E!$BW:$BW,BW58,設問一覧_E!$G:$G,0,設問一覧_E!$J:$J,0)&gt;0,0,1)</f>
        <v>1</v>
      </c>
      <c r="K58" s="28" t="s">
        <v>118</v>
      </c>
      <c r="L58" s="29"/>
      <c r="N58" s="30"/>
      <c r="AB58" s="30"/>
      <c r="AC58" s="30"/>
      <c r="AD58" s="30"/>
      <c r="AE58" s="30"/>
      <c r="AF58" s="30"/>
      <c r="AG58" s="30"/>
      <c r="AH58" s="30"/>
      <c r="AI58" s="30"/>
      <c r="AK58" s="30"/>
      <c r="AL58" s="8" t="str">
        <f>IF('項目E3(環境の整備)'!$D$20="","NA",'項目E3(環境の整備)'!$D$20)</f>
        <v>NA</v>
      </c>
      <c r="AN58" s="30"/>
      <c r="AO58" s="30"/>
      <c r="AP58" s="30"/>
      <c r="AQ58" s="29"/>
      <c r="AR58" s="29"/>
      <c r="AT58" s="9"/>
      <c r="BH58" s="9"/>
      <c r="BI58" s="9"/>
      <c r="BJ58" s="9"/>
      <c r="BK58" s="9"/>
      <c r="BL58" s="9"/>
      <c r="BM58" s="9"/>
      <c r="BN58" s="9"/>
      <c r="BO58" s="9"/>
      <c r="BQ58" s="9"/>
      <c r="BR58" s="9" t="s">
        <v>296</v>
      </c>
      <c r="BT58" s="9"/>
      <c r="BU58" s="9"/>
      <c r="BV58" s="9"/>
      <c r="BW58" s="9" t="s">
        <v>296</v>
      </c>
      <c r="BX58" s="29"/>
      <c r="DI58" s="29"/>
      <c r="DJ58" s="13" t="s">
        <v>147</v>
      </c>
      <c r="DK58" s="29"/>
      <c r="DL58" s="14" t="s">
        <v>148</v>
      </c>
      <c r="DM58" s="29"/>
    </row>
    <row r="59" spans="2:117" ht="30" customHeight="1">
      <c r="B59" s="112" t="s">
        <v>291</v>
      </c>
      <c r="C59" s="113" t="s">
        <v>115</v>
      </c>
      <c r="D59" s="113" t="s">
        <v>152</v>
      </c>
      <c r="E59" s="113" t="s">
        <v>153</v>
      </c>
      <c r="F59" s="114">
        <v>45</v>
      </c>
      <c r="G59" s="31" t="str">
        <f>HYPERLINK("#'項目E3(環境の整備)'!$G$20",IF($I$59=1,"回答対象外",IF($J$59=1,"回答済","要確認")))</f>
        <v>回答対象外</v>
      </c>
      <c r="H59" s="9"/>
      <c r="I59" s="115">
        <f>IF(COUNTIFS(設問一覧_E!$BW:$BW,BW59,設問一覧_E!$G:$G,0,設問一覧_E!$I:$I,"")+COUNTIFS(設問一覧_E!$BW:$BW,BW59,設問一覧_E!$G:$G,0,設問一覧_E!$I:$I,0)&gt;0,0,1)</f>
        <v>1</v>
      </c>
      <c r="J59" s="115">
        <f>IF(COUNTIFS(設問一覧_E!$BW:$BW,BW59,設問一覧_E!$G:$G,0,設問一覧_E!$J:$J,0)&gt;0,0,1)</f>
        <v>1</v>
      </c>
      <c r="K59" s="28" t="s">
        <v>154</v>
      </c>
      <c r="L59" s="29"/>
      <c r="N59" s="30"/>
      <c r="O59" s="8" t="str">
        <f>IF('項目E3(環境の整備)'!$G$20="","NA",'項目E3(環境の整備)'!$G$20)</f>
        <v>NA</v>
      </c>
      <c r="P59" s="8" t="str">
        <f>IF('項目E3(環境の整備)'!$H$20="","NA",'項目E3(環境の整備)'!$H$20)</f>
        <v>NA</v>
      </c>
      <c r="Q59" s="8" t="str">
        <f>IF('項目E3(環境の整備)'!$I$20="","NA",'項目E3(環境の整備)'!$I$20)</f>
        <v>NA</v>
      </c>
      <c r="AB59" s="30"/>
      <c r="AC59" s="30"/>
      <c r="AD59" s="30"/>
      <c r="AE59" s="30"/>
      <c r="AF59" s="30"/>
      <c r="AG59" s="30"/>
      <c r="AH59" s="30"/>
      <c r="AI59" s="30"/>
      <c r="AK59" s="30"/>
      <c r="AN59" s="30"/>
      <c r="AO59" s="30"/>
      <c r="AP59" s="30"/>
      <c r="AQ59" s="29"/>
      <c r="AR59" s="29"/>
      <c r="AT59" s="9"/>
      <c r="AU59" s="9" t="s">
        <v>297</v>
      </c>
      <c r="AV59" s="9" t="s">
        <v>298</v>
      </c>
      <c r="AW59" s="9" t="s">
        <v>299</v>
      </c>
      <c r="BH59" s="9"/>
      <c r="BI59" s="9"/>
      <c r="BJ59" s="9"/>
      <c r="BK59" s="9"/>
      <c r="BL59" s="9"/>
      <c r="BM59" s="9"/>
      <c r="BN59" s="9"/>
      <c r="BO59" s="9"/>
      <c r="BQ59" s="9"/>
      <c r="BT59" s="9"/>
      <c r="BU59" s="9"/>
      <c r="BV59" s="9"/>
      <c r="BW59" s="9" t="s">
        <v>300</v>
      </c>
      <c r="BX59" s="29"/>
      <c r="DI59" s="29"/>
      <c r="DJ59" s="13" t="s">
        <v>147</v>
      </c>
      <c r="DK59" s="29"/>
      <c r="DL59" s="14" t="s">
        <v>148</v>
      </c>
      <c r="DM59" s="29"/>
    </row>
    <row r="60" spans="2:117" ht="30" customHeight="1">
      <c r="B60" s="112" t="s">
        <v>291</v>
      </c>
      <c r="C60" s="113" t="s">
        <v>115</v>
      </c>
      <c r="D60" s="113" t="s">
        <v>152</v>
      </c>
      <c r="E60" s="113" t="s">
        <v>159</v>
      </c>
      <c r="F60" s="114">
        <v>46</v>
      </c>
      <c r="G60" s="31" t="str">
        <f>HYPERLINK("#'項目E3(環境の整備)'!$J$20",IF($I$60=1,"回答対象外",IF($J$60=1,"回答済","要確認")))</f>
        <v>回答対象外</v>
      </c>
      <c r="H60" s="9"/>
      <c r="I60" s="115">
        <f>IF(COUNTIFS(設問一覧_E!$BW:$BW,BW60,設問一覧_E!$G:$G,0,設問一覧_E!$I:$I,"")+COUNTIFS(設問一覧_E!$BW:$BW,BW60,設問一覧_E!$G:$G,0,設問一覧_E!$I:$I,0)&gt;0,0,1)</f>
        <v>1</v>
      </c>
      <c r="J60" s="115">
        <f>IF(COUNTIFS(設問一覧_E!$BW:$BW,BW60,設問一覧_E!$G:$G,0,設問一覧_E!$J:$J,0,設問一覧_E!$I:$I,0)&gt;0,0,1)</f>
        <v>1</v>
      </c>
      <c r="K60" s="28" t="s">
        <v>118</v>
      </c>
      <c r="L60" s="29"/>
      <c r="N60" s="30"/>
      <c r="AB60" s="30"/>
      <c r="AC60" s="30"/>
      <c r="AD60" s="30"/>
      <c r="AE60" s="30"/>
      <c r="AF60" s="30"/>
      <c r="AG60" s="30"/>
      <c r="AH60" s="30"/>
      <c r="AI60" s="30"/>
      <c r="AK60" s="30"/>
      <c r="AL60" s="8" t="str">
        <f>IF('項目E3(環境の整備)'!$J$20="","NA",'項目E3(環境の整備)'!$J$20)</f>
        <v>NA</v>
      </c>
      <c r="AM60" s="32"/>
      <c r="AN60" s="30"/>
      <c r="AO60" s="30"/>
      <c r="AP60" s="30"/>
      <c r="AQ60" s="29"/>
      <c r="AR60" s="29"/>
      <c r="AT60" s="9"/>
      <c r="BH60" s="9"/>
      <c r="BI60" s="9"/>
      <c r="BJ60" s="9"/>
      <c r="BK60" s="9"/>
      <c r="BL60" s="9"/>
      <c r="BM60" s="9"/>
      <c r="BN60" s="9"/>
      <c r="BO60" s="9"/>
      <c r="BQ60" s="9"/>
      <c r="BR60" s="9" t="s">
        <v>301</v>
      </c>
      <c r="BT60" s="9"/>
      <c r="BU60" s="9"/>
      <c r="BV60" s="9"/>
      <c r="BW60" s="9" t="s">
        <v>301</v>
      </c>
      <c r="BX60" s="29"/>
      <c r="DI60" s="29"/>
      <c r="DJ60" s="13" t="s">
        <v>161</v>
      </c>
      <c r="DK60" s="29"/>
      <c r="DL60" s="14" t="s">
        <v>148</v>
      </c>
      <c r="DM60" s="29"/>
    </row>
    <row r="61" spans="2:117" ht="30" customHeight="1">
      <c r="B61" s="112" t="s">
        <v>291</v>
      </c>
      <c r="C61" s="113" t="s">
        <v>115</v>
      </c>
      <c r="D61" s="113" t="s">
        <v>162</v>
      </c>
      <c r="E61" s="113" t="s">
        <v>163</v>
      </c>
      <c r="F61" s="114">
        <v>47</v>
      </c>
      <c r="G61" s="31" t="str">
        <f>HYPERLINK("#'項目E3(環境の整備)'!$K$20",IF($I$61=1,"回答対象外",IF($J$61=1,"回答済","要確認")))</f>
        <v>回答対象外</v>
      </c>
      <c r="H61" s="9"/>
      <c r="I61" s="115">
        <f>IF(COUNTIFS(設問一覧_E!$BW:$BW,BW61,設問一覧_E!$G:$G,0,設問一覧_E!$I:$I,"")+COUNTIFS(設問一覧_E!$BW:$BW,BW61,設問一覧_E!$G:$G,0,設問一覧_E!$I:$I,0)&gt;0,0,1)</f>
        <v>1</v>
      </c>
      <c r="J61" s="115">
        <f>IF(COUNTIFS(設問一覧_E!$BW:$BW,BW61,設問一覧_E!$G:$G,0,設問一覧_E!$J:$J,0)&gt;0,0,1)</f>
        <v>1</v>
      </c>
      <c r="K61" s="28" t="s">
        <v>154</v>
      </c>
      <c r="L61" s="29"/>
      <c r="N61" s="30"/>
      <c r="O61" s="8" t="str">
        <f>IF('項目E3(環境の整備)'!$K$20="","NA",'項目E3(環境の整備)'!$K$20)</f>
        <v>NA</v>
      </c>
      <c r="P61" s="8" t="str">
        <f>IF('項目E3(環境の整備)'!$L$20="","NA",'項目E3(環境の整備)'!$L$20)</f>
        <v>NA</v>
      </c>
      <c r="Q61" s="8" t="str">
        <f>IF('項目E3(環境の整備)'!$M$20="","NA",'項目E3(環境の整備)'!$M$20)</f>
        <v>NA</v>
      </c>
      <c r="R61" s="8" t="str">
        <f>IF('項目E3(環境の整備)'!$N$20="","NA",'項目E3(環境の整備)'!$N$20)</f>
        <v>NA</v>
      </c>
      <c r="AB61" s="30"/>
      <c r="AC61" s="30"/>
      <c r="AD61" s="30"/>
      <c r="AE61" s="30"/>
      <c r="AF61" s="30"/>
      <c r="AG61" s="30"/>
      <c r="AH61" s="30"/>
      <c r="AI61" s="30"/>
      <c r="AK61" s="30"/>
      <c r="AN61" s="30"/>
      <c r="AO61" s="30"/>
      <c r="AP61" s="30"/>
      <c r="AQ61" s="29"/>
      <c r="AR61" s="29"/>
      <c r="AT61" s="9"/>
      <c r="AU61" s="9" t="s">
        <v>302</v>
      </c>
      <c r="AV61" s="9" t="s">
        <v>303</v>
      </c>
      <c r="AW61" s="9" t="s">
        <v>304</v>
      </c>
      <c r="AX61" s="9" t="s">
        <v>305</v>
      </c>
      <c r="BH61" s="9"/>
      <c r="BI61" s="9"/>
      <c r="BJ61" s="9"/>
      <c r="BK61" s="9"/>
      <c r="BL61" s="9"/>
      <c r="BM61" s="9"/>
      <c r="BN61" s="9"/>
      <c r="BO61" s="9"/>
      <c r="BQ61" s="9"/>
      <c r="BT61" s="9"/>
      <c r="BU61" s="9"/>
      <c r="BV61" s="9"/>
      <c r="BW61" s="9" t="s">
        <v>306</v>
      </c>
      <c r="BX61" s="29"/>
      <c r="DI61" s="29"/>
      <c r="DJ61" s="13" t="s">
        <v>147</v>
      </c>
      <c r="DK61" s="29"/>
      <c r="DL61" s="14" t="s">
        <v>148</v>
      </c>
      <c r="DM61" s="29"/>
    </row>
    <row r="62" spans="2:117" ht="30" customHeight="1">
      <c r="B62" s="112" t="s">
        <v>291</v>
      </c>
      <c r="C62" s="113" t="s">
        <v>115</v>
      </c>
      <c r="D62" s="113" t="s">
        <v>169</v>
      </c>
      <c r="E62" s="113" t="s">
        <v>170</v>
      </c>
      <c r="F62" s="114">
        <v>48</v>
      </c>
      <c r="G62" s="31" t="str">
        <f>HYPERLINK("#'項目E3(環境の整備)'!$O$20",IF($I$62=1,"回答対象外",IF($J$62=1,"回答済","要確認")))</f>
        <v>回答対象外</v>
      </c>
      <c r="H62" s="9"/>
      <c r="I62" s="115">
        <f>IF(COUNTIFS(設問一覧_E!$BW:$BW,BW62,設問一覧_E!$G:$G,0,設問一覧_E!$I:$I,"")+COUNTIFS(設問一覧_E!$BW:$BW,BW62,設問一覧_E!$G:$G,0,設問一覧_E!$I:$I,0)&gt;0,0,1)</f>
        <v>1</v>
      </c>
      <c r="J62" s="115">
        <f>IF(COUNTIFS(設問一覧_E!$BW:$BW,BW62,設問一覧_E!$G:$G,0,設問一覧_E!$J:$J,0)&gt;0,0,1)</f>
        <v>1</v>
      </c>
      <c r="K62" s="28" t="s">
        <v>154</v>
      </c>
      <c r="L62" s="29"/>
      <c r="N62" s="30"/>
      <c r="O62" s="8" t="str">
        <f>IF('項目E3(環境の整備)'!$O$20="","NA",'項目E3(環境の整備)'!$O$20)</f>
        <v>NA</v>
      </c>
      <c r="P62" s="8" t="str">
        <f>IF('項目E3(環境の整備)'!$P$20="","NA",'項目E3(環境の整備)'!$P$20)</f>
        <v>NA</v>
      </c>
      <c r="Q62" s="8" t="str">
        <f>IF('項目E3(環境の整備)'!$Q$20="","NA",'項目E3(環境の整備)'!$Q$20)</f>
        <v>NA</v>
      </c>
      <c r="R62" s="8" t="str">
        <f>IF('項目E3(環境の整備)'!$R$20="","NA",'項目E3(環境の整備)'!$R$20)</f>
        <v>NA</v>
      </c>
      <c r="S62" s="8" t="str">
        <f>IF('項目E3(環境の整備)'!$S$20="","NA",'項目E3(環境の整備)'!$S$20)</f>
        <v>NA</v>
      </c>
      <c r="T62" s="8" t="str">
        <f>IF('項目E3(環境の整備)'!$T$20="","NA",'項目E3(環境の整備)'!$T$20)</f>
        <v>NA</v>
      </c>
      <c r="U62" s="8" t="str">
        <f>IF('項目E3(環境の整備)'!$U$20="","NA",'項目E3(環境の整備)'!$U$20)</f>
        <v>NA</v>
      </c>
      <c r="V62" s="8" t="str">
        <f>IF('項目E3(環境の整備)'!$V$20="","NA",'項目E3(環境の整備)'!$V$20)</f>
        <v>NA</v>
      </c>
      <c r="W62" s="8" t="str">
        <f>IF('項目E3(環境の整備)'!$W$20="","NA",'項目E3(環境の整備)'!$W$20)</f>
        <v>NA</v>
      </c>
      <c r="AB62" s="30"/>
      <c r="AC62" s="30"/>
      <c r="AD62" s="30"/>
      <c r="AE62" s="30"/>
      <c r="AF62" s="30"/>
      <c r="AG62" s="30"/>
      <c r="AH62" s="30"/>
      <c r="AI62" s="30"/>
      <c r="AK62" s="30"/>
      <c r="AN62" s="30"/>
      <c r="AO62" s="30"/>
      <c r="AP62" s="30"/>
      <c r="AQ62" s="29"/>
      <c r="AR62" s="29"/>
      <c r="AT62" s="9"/>
      <c r="AU62" s="9" t="s">
        <v>307</v>
      </c>
      <c r="AV62" s="9" t="s">
        <v>308</v>
      </c>
      <c r="AW62" s="9" t="s">
        <v>309</v>
      </c>
      <c r="AX62" s="9" t="s">
        <v>310</v>
      </c>
      <c r="AY62" s="9" t="s">
        <v>311</v>
      </c>
      <c r="AZ62" s="9" t="s">
        <v>312</v>
      </c>
      <c r="BA62" s="9" t="s">
        <v>313</v>
      </c>
      <c r="BB62" s="9" t="s">
        <v>314</v>
      </c>
      <c r="BC62" s="9" t="s">
        <v>315</v>
      </c>
      <c r="BH62" s="9"/>
      <c r="BI62" s="9"/>
      <c r="BJ62" s="9"/>
      <c r="BK62" s="9"/>
      <c r="BL62" s="9"/>
      <c r="BM62" s="9"/>
      <c r="BN62" s="9"/>
      <c r="BO62" s="9"/>
      <c r="BQ62" s="9"/>
      <c r="BT62" s="9"/>
      <c r="BU62" s="9"/>
      <c r="BV62" s="9"/>
      <c r="BW62" s="9" t="s">
        <v>316</v>
      </c>
      <c r="BX62" s="29"/>
      <c r="DI62" s="29"/>
      <c r="DJ62" s="13" t="s">
        <v>147</v>
      </c>
      <c r="DK62" s="29"/>
      <c r="DL62" s="14" t="s">
        <v>148</v>
      </c>
      <c r="DM62" s="29"/>
    </row>
    <row r="63" spans="2:117" ht="30" customHeight="1">
      <c r="B63" s="112" t="s">
        <v>291</v>
      </c>
      <c r="C63" s="113" t="s">
        <v>115</v>
      </c>
      <c r="D63" s="113" t="s">
        <v>181</v>
      </c>
      <c r="E63" s="113" t="s">
        <v>182</v>
      </c>
      <c r="F63" s="114">
        <v>49</v>
      </c>
      <c r="G63" s="31" t="str">
        <f>HYPERLINK("#'項目E3(環境の整備)'!$X$20",IF($I$63=1,"回答対象外",IF($J$63=1,"回答済","要確認")))</f>
        <v>回答対象外</v>
      </c>
      <c r="H63" s="9"/>
      <c r="I63" s="115">
        <f>IF(COUNTIFS(設問一覧_E!$BW:$BW,BW63,設問一覧_E!$G:$G,0,設問一覧_E!$I:$I,"")+COUNTIFS(設問一覧_E!$BW:$BW,BW63,設問一覧_E!$G:$G,0,設問一覧_E!$I:$I,0)&gt;0,0,1)</f>
        <v>1</v>
      </c>
      <c r="J63" s="115">
        <f>IF(COUNTIFS(設問一覧_E!$BW:$BW,BW63,設問一覧_E!$G:$G,0,設問一覧_E!$J:$J,0)&gt;0,0,1)</f>
        <v>1</v>
      </c>
      <c r="K63" s="28" t="s">
        <v>154</v>
      </c>
      <c r="L63" s="29"/>
      <c r="N63" s="30"/>
      <c r="O63" s="8" t="str">
        <f>IF('項目E3(環境の整備)'!$X$20="","NA",'項目E3(環境の整備)'!$X$20)</f>
        <v>NA</v>
      </c>
      <c r="P63" s="8" t="str">
        <f>IF('項目E3(環境の整備)'!$Y$20="","NA",'項目E3(環境の整備)'!$Y$20)</f>
        <v>NA</v>
      </c>
      <c r="Q63" s="8" t="str">
        <f>IF('項目E3(環境の整備)'!$Z$20="","NA",'項目E3(環境の整備)'!$Z$20)</f>
        <v>NA</v>
      </c>
      <c r="R63" s="8" t="str">
        <f>IF('項目E3(環境の整備)'!$AA$20="","NA",'項目E3(環境の整備)'!$AA$20)</f>
        <v>NA</v>
      </c>
      <c r="S63" s="8" t="str">
        <f>IF('項目E3(環境の整備)'!$AB$20="","NA",'項目E3(環境の整備)'!$AB$20)</f>
        <v>NA</v>
      </c>
      <c r="T63" s="8" t="str">
        <f>IF('項目E3(環境の整備)'!$AC$20="","NA",'項目E3(環境の整備)'!$AC$20)</f>
        <v>NA</v>
      </c>
      <c r="U63" s="8" t="str">
        <f>IF('項目E3(環境の整備)'!$AD$20="","NA",'項目E3(環境の整備)'!$AD$20)</f>
        <v>NA</v>
      </c>
      <c r="V63" s="8" t="str">
        <f>IF('項目E3(環境の整備)'!$AE$20="","NA",'項目E3(環境の整備)'!$AE$20)</f>
        <v>NA</v>
      </c>
      <c r="W63" s="8" t="str">
        <f>IF('項目E3(環境の整備)'!$AF$20="","NA",'項目E3(環境の整備)'!$AF$20)</f>
        <v>NA</v>
      </c>
      <c r="X63" s="8" t="str">
        <f>IF('項目E3(環境の整備)'!$AG$20="","NA",'項目E3(環境の整備)'!$AG$20)</f>
        <v>NA</v>
      </c>
      <c r="Y63" s="8" t="str">
        <f>IF('項目E3(環境の整備)'!$AH$20="","NA",'項目E3(環境の整備)'!$AH$20)</f>
        <v>NA</v>
      </c>
      <c r="AB63" s="30"/>
      <c r="AC63" s="30"/>
      <c r="AD63" s="30"/>
      <c r="AE63" s="30"/>
      <c r="AF63" s="30"/>
      <c r="AG63" s="30"/>
      <c r="AH63" s="30"/>
      <c r="AI63" s="30"/>
      <c r="AK63" s="30"/>
      <c r="AN63" s="30"/>
      <c r="AO63" s="30"/>
      <c r="AP63" s="30"/>
      <c r="AQ63" s="29"/>
      <c r="AR63" s="29"/>
      <c r="AT63" s="9"/>
      <c r="AU63" s="9" t="s">
        <v>317</v>
      </c>
      <c r="AV63" s="9" t="s">
        <v>318</v>
      </c>
      <c r="AW63" s="9" t="s">
        <v>319</v>
      </c>
      <c r="AX63" s="9" t="s">
        <v>320</v>
      </c>
      <c r="AY63" s="9" t="s">
        <v>321</v>
      </c>
      <c r="AZ63" s="9" t="s">
        <v>322</v>
      </c>
      <c r="BA63" s="9" t="s">
        <v>323</v>
      </c>
      <c r="BB63" s="9" t="s">
        <v>324</v>
      </c>
      <c r="BC63" s="9" t="s">
        <v>325</v>
      </c>
      <c r="BD63" s="9" t="s">
        <v>326</v>
      </c>
      <c r="BE63" s="9" t="s">
        <v>327</v>
      </c>
      <c r="BH63" s="9"/>
      <c r="BI63" s="9"/>
      <c r="BJ63" s="9"/>
      <c r="BK63" s="9"/>
      <c r="BL63" s="9"/>
      <c r="BM63" s="9"/>
      <c r="BN63" s="9"/>
      <c r="BO63" s="9"/>
      <c r="BQ63" s="9"/>
      <c r="BT63" s="9"/>
      <c r="BU63" s="9"/>
      <c r="BV63" s="9"/>
      <c r="BW63" s="9" t="s">
        <v>328</v>
      </c>
      <c r="BX63" s="29"/>
      <c r="DI63" s="29"/>
      <c r="DJ63" s="13" t="s">
        <v>147</v>
      </c>
      <c r="DK63" s="29"/>
      <c r="DL63" s="14" t="s">
        <v>148</v>
      </c>
      <c r="DM63" s="29"/>
    </row>
    <row r="64" spans="2:117" ht="30" customHeight="1">
      <c r="B64" s="112" t="s">
        <v>291</v>
      </c>
      <c r="C64" s="113" t="s">
        <v>115</v>
      </c>
      <c r="D64" s="113" t="s">
        <v>181</v>
      </c>
      <c r="E64" s="113" t="s">
        <v>195</v>
      </c>
      <c r="F64" s="114">
        <v>50</v>
      </c>
      <c r="G64" s="31" t="str">
        <f>HYPERLINK("#'項目E3(環境の整備)'!$AI$20",IF($I$64=1,"回答対象外",IF($J$64=1,"回答済","要確認")))</f>
        <v>回答対象外</v>
      </c>
      <c r="H64" s="9"/>
      <c r="I64" s="115">
        <f>IF(COUNTIFS(設問一覧_E!$BW:$BW,BW64,設問一覧_E!$G:$G,0,設問一覧_E!$I:$I,"")+COUNTIFS(設問一覧_E!$BW:$BW,BW64,設問一覧_E!$G:$G,0,設問一覧_E!$I:$I,0)&gt;0,0,1)</f>
        <v>1</v>
      </c>
      <c r="J64" s="115">
        <f>IF(COUNTIFS(設問一覧_E!$BW:$BW,BW64,設問一覧_E!$G:$G,0,設問一覧_E!$J:$J,0,設問一覧_E!$I:$I,0)&gt;0,0,1)</f>
        <v>1</v>
      </c>
      <c r="K64" s="28" t="s">
        <v>118</v>
      </c>
      <c r="L64" s="29"/>
      <c r="N64" s="30"/>
      <c r="AB64" s="30"/>
      <c r="AC64" s="30"/>
      <c r="AD64" s="30"/>
      <c r="AE64" s="30"/>
      <c r="AF64" s="30"/>
      <c r="AG64" s="30"/>
      <c r="AH64" s="30"/>
      <c r="AI64" s="30"/>
      <c r="AK64" s="30"/>
      <c r="AL64" s="8" t="str">
        <f>IF('項目E3(環境の整備)'!$AI$20="","NA",'項目E3(環境の整備)'!$AI$20)</f>
        <v>NA</v>
      </c>
      <c r="AN64" s="30"/>
      <c r="AO64" s="30"/>
      <c r="AP64" s="30"/>
      <c r="AQ64" s="29"/>
      <c r="AR64" s="29"/>
      <c r="AT64" s="9"/>
      <c r="BH64" s="9"/>
      <c r="BI64" s="9"/>
      <c r="BJ64" s="9"/>
      <c r="BK64" s="9"/>
      <c r="BL64" s="9"/>
      <c r="BM64" s="9"/>
      <c r="BN64" s="9"/>
      <c r="BO64" s="9"/>
      <c r="BQ64" s="9"/>
      <c r="BR64" s="9" t="s">
        <v>329</v>
      </c>
      <c r="BT64" s="9"/>
      <c r="BU64" s="9"/>
      <c r="BV64" s="9"/>
      <c r="BW64" s="9" t="s">
        <v>329</v>
      </c>
      <c r="BX64" s="29"/>
      <c r="DI64" s="29"/>
      <c r="DJ64" s="13" t="s">
        <v>161</v>
      </c>
      <c r="DK64" s="29"/>
      <c r="DL64" s="14" t="s">
        <v>148</v>
      </c>
      <c r="DM64" s="29"/>
    </row>
    <row r="65" spans="2:117" ht="30" customHeight="1">
      <c r="B65" s="112" t="s">
        <v>291</v>
      </c>
      <c r="C65" s="113" t="s">
        <v>115</v>
      </c>
      <c r="D65" s="113" t="s">
        <v>197</v>
      </c>
      <c r="E65" s="113" t="s">
        <v>198</v>
      </c>
      <c r="F65" s="114">
        <v>51</v>
      </c>
      <c r="G65" s="31" t="str">
        <f>HYPERLINK("#'項目E3(環境の整備)'!$AJ$20",IF($I$65=1,"回答対象外",IF($J$65=1,"回答済","要確認")))</f>
        <v>回答対象外</v>
      </c>
      <c r="H65" s="9"/>
      <c r="I65" s="115">
        <f>IF(COUNTIFS(設問一覧_E!$BW:$BW,BW65,設問一覧_E!$G:$G,0,設問一覧_E!$I:$I,"")+COUNTIFS(設問一覧_E!$BW:$BW,BW65,設問一覧_E!$G:$G,0,設問一覧_E!$I:$I,0)&gt;0,0,1)</f>
        <v>1</v>
      </c>
      <c r="J65" s="115">
        <f>IF(COUNTIFS(設問一覧_E!$BW:$BW,BW65,設問一覧_E!$G:$G,0,設問一覧_E!$J:$J,0)&gt;0,0,1)</f>
        <v>1</v>
      </c>
      <c r="K65" s="28" t="s">
        <v>154</v>
      </c>
      <c r="L65" s="29"/>
      <c r="N65" s="30"/>
      <c r="O65" s="8" t="str">
        <f>IF('項目E3(環境の整備)'!$AJ$20="","NA",'項目E3(環境の整備)'!$AJ$20)</f>
        <v>NA</v>
      </c>
      <c r="P65" s="8" t="str">
        <f>IF('項目E3(環境の整備)'!$AK$20="","NA",'項目E3(環境の整備)'!$AK$20)</f>
        <v>NA</v>
      </c>
      <c r="Q65" s="8" t="str">
        <f>IF('項目E3(環境の整備)'!$AL$20="","NA",'項目E3(環境の整備)'!$AL$20)</f>
        <v>NA</v>
      </c>
      <c r="R65" s="8" t="str">
        <f>IF('項目E3(環境の整備)'!$AM$20="","NA",'項目E3(環境の整備)'!$AM$20)</f>
        <v>NA</v>
      </c>
      <c r="S65" s="8" t="str">
        <f>IF('項目E3(環境の整備)'!$AN$20="","NA",'項目E3(環境の整備)'!$AN$20)</f>
        <v>NA</v>
      </c>
      <c r="T65" s="8" t="str">
        <f>IF('項目E3(環境の整備)'!$AO$20="","NA",'項目E3(環境の整備)'!$AO$20)</f>
        <v>NA</v>
      </c>
      <c r="AB65" s="30"/>
      <c r="AC65" s="30"/>
      <c r="AD65" s="30"/>
      <c r="AE65" s="30"/>
      <c r="AF65" s="30"/>
      <c r="AG65" s="30"/>
      <c r="AH65" s="30"/>
      <c r="AI65" s="30"/>
      <c r="AK65" s="30"/>
      <c r="AN65" s="30"/>
      <c r="AO65" s="30"/>
      <c r="AP65" s="30"/>
      <c r="AQ65" s="29"/>
      <c r="AR65" s="29"/>
      <c r="AT65" s="9"/>
      <c r="AU65" s="9" t="s">
        <v>330</v>
      </c>
      <c r="AV65" s="9" t="s">
        <v>331</v>
      </c>
      <c r="AW65" s="9" t="s">
        <v>332</v>
      </c>
      <c r="AX65" s="9" t="s">
        <v>333</v>
      </c>
      <c r="AY65" s="9" t="s">
        <v>334</v>
      </c>
      <c r="AZ65" s="9" t="s">
        <v>335</v>
      </c>
      <c r="BH65" s="9"/>
      <c r="BI65" s="9"/>
      <c r="BJ65" s="9"/>
      <c r="BK65" s="9"/>
      <c r="BL65" s="9"/>
      <c r="BM65" s="9"/>
      <c r="BN65" s="9"/>
      <c r="BO65" s="9"/>
      <c r="BQ65" s="9"/>
      <c r="BT65" s="9"/>
      <c r="BU65" s="9"/>
      <c r="BV65" s="9"/>
      <c r="BW65" s="9" t="s">
        <v>336</v>
      </c>
      <c r="BX65" s="29"/>
      <c r="DI65" s="29"/>
      <c r="DJ65" s="13" t="s">
        <v>147</v>
      </c>
      <c r="DK65" s="29"/>
      <c r="DL65" s="14" t="s">
        <v>148</v>
      </c>
      <c r="DM65" s="29"/>
    </row>
    <row r="66" spans="2:117" ht="30" customHeight="1">
      <c r="B66" s="112" t="s">
        <v>291</v>
      </c>
      <c r="C66" s="113" t="s">
        <v>115</v>
      </c>
      <c r="D66" s="113" t="s">
        <v>197</v>
      </c>
      <c r="E66" s="113" t="s">
        <v>206</v>
      </c>
      <c r="F66" s="114">
        <v>52</v>
      </c>
      <c r="G66" s="31" t="str">
        <f>HYPERLINK("#'項目E3(環境の整備)'!$AP$20",IF($I$66=1,"回答対象外",IF($J$66=1,"回答済","要確認")))</f>
        <v>回答対象外</v>
      </c>
      <c r="H66" s="9"/>
      <c r="I66" s="115">
        <f>IF(COUNTIFS(設問一覧_E!$BW:$BW,BW66,設問一覧_E!$G:$G,0,設問一覧_E!$I:$I,"")+COUNTIFS(設問一覧_E!$BW:$BW,BW66,設問一覧_E!$G:$G,0,設問一覧_E!$I:$I,0)&gt;0,0,1)</f>
        <v>1</v>
      </c>
      <c r="J66" s="115">
        <f>IF(COUNTIFS(設問一覧_E!$BW:$BW,BW66,設問一覧_E!$G:$G,0,設問一覧_E!$J:$J,0,設問一覧_E!$I:$I,0)&gt;0,0,1)</f>
        <v>1</v>
      </c>
      <c r="K66" s="28" t="s">
        <v>118</v>
      </c>
      <c r="L66" s="29"/>
      <c r="N66" s="30"/>
      <c r="AB66" s="30"/>
      <c r="AC66" s="30"/>
      <c r="AD66" s="30"/>
      <c r="AE66" s="30"/>
      <c r="AF66" s="30"/>
      <c r="AG66" s="30"/>
      <c r="AH66" s="30"/>
      <c r="AI66" s="30"/>
      <c r="AK66" s="30"/>
      <c r="AL66" s="8" t="str">
        <f>IF('項目E3(環境の整備)'!$AP$20="","NA",'項目E3(環境の整備)'!$AP$20)</f>
        <v>NA</v>
      </c>
      <c r="AN66" s="30"/>
      <c r="AO66" s="30"/>
      <c r="AP66" s="30"/>
      <c r="AQ66" s="29"/>
      <c r="AR66" s="29"/>
      <c r="AT66" s="9"/>
      <c r="BH66" s="9"/>
      <c r="BI66" s="9"/>
      <c r="BJ66" s="9"/>
      <c r="BK66" s="9"/>
      <c r="BL66" s="9"/>
      <c r="BM66" s="9"/>
      <c r="BN66" s="9"/>
      <c r="BO66" s="9"/>
      <c r="BQ66" s="9"/>
      <c r="BR66" s="9" t="s">
        <v>337</v>
      </c>
      <c r="BT66" s="9"/>
      <c r="BU66" s="9"/>
      <c r="BV66" s="9"/>
      <c r="BW66" s="9" t="s">
        <v>338</v>
      </c>
      <c r="BX66" s="29"/>
      <c r="DI66" s="29"/>
      <c r="DJ66" s="13" t="s">
        <v>161</v>
      </c>
      <c r="DK66" s="29"/>
      <c r="DL66" s="14" t="s">
        <v>148</v>
      </c>
      <c r="DM66" s="29"/>
    </row>
    <row r="67" spans="2:117" ht="30" customHeight="1">
      <c r="B67" s="112" t="s">
        <v>291</v>
      </c>
      <c r="C67" s="113" t="s">
        <v>115</v>
      </c>
      <c r="D67" s="113" t="s">
        <v>209</v>
      </c>
      <c r="E67" s="113" t="s">
        <v>210</v>
      </c>
      <c r="F67" s="114">
        <v>53</v>
      </c>
      <c r="G67" s="31" t="str">
        <f>HYPERLINK("#'項目E3(環境の整備)'!$AQ$20",IF($I$67=1,"回答対象外",IF($J$67=1,"回答済","要確認")))</f>
        <v>回答対象外</v>
      </c>
      <c r="H67" s="9"/>
      <c r="I67" s="115">
        <f>IF(COUNTIFS(設問一覧_E!$BW:$BW,BW67,設問一覧_E!$G:$G,0,設問一覧_E!$I:$I,"")+COUNTIFS(設問一覧_E!$BW:$BW,BW67,設問一覧_E!$G:$G,0,設問一覧_E!$I:$I,0)&gt;0,0,1)</f>
        <v>1</v>
      </c>
      <c r="J67" s="115">
        <f>IF(COUNTIFS(設問一覧_E!$BW:$BW,BW67,設問一覧_E!$G:$G,0,設問一覧_E!$J:$J,0)&gt;0,0,1)</f>
        <v>1</v>
      </c>
      <c r="K67" s="28" t="s">
        <v>154</v>
      </c>
      <c r="L67" s="29"/>
      <c r="N67" s="30"/>
      <c r="O67" s="8" t="str">
        <f>IF('項目E3(環境の整備)'!$AQ$20="","NA",'項目E3(環境の整備)'!$AQ$20)</f>
        <v>NA</v>
      </c>
      <c r="P67" s="8" t="str">
        <f>IF('項目E3(環境の整備)'!$AR$20="","NA",'項目E3(環境の整備)'!$AR$20)</f>
        <v>NA</v>
      </c>
      <c r="Q67" s="8" t="str">
        <f>IF('項目E3(環境の整備)'!$AS$20="","NA",'項目E3(環境の整備)'!$AS$20)</f>
        <v>NA</v>
      </c>
      <c r="AB67" s="30"/>
      <c r="AC67" s="30"/>
      <c r="AD67" s="30"/>
      <c r="AE67" s="30"/>
      <c r="AF67" s="30"/>
      <c r="AG67" s="30"/>
      <c r="AH67" s="30"/>
      <c r="AI67" s="30"/>
      <c r="AK67" s="30"/>
      <c r="AN67" s="30"/>
      <c r="AO67" s="30"/>
      <c r="AP67" s="30"/>
      <c r="AQ67" s="29"/>
      <c r="AR67" s="29"/>
      <c r="AT67" s="9"/>
      <c r="AU67" s="9" t="s">
        <v>339</v>
      </c>
      <c r="AV67" s="9" t="s">
        <v>340</v>
      </c>
      <c r="AW67" s="9" t="s">
        <v>341</v>
      </c>
      <c r="BH67" s="9"/>
      <c r="BI67" s="9"/>
      <c r="BJ67" s="9"/>
      <c r="BK67" s="9"/>
      <c r="BL67" s="9"/>
      <c r="BM67" s="9"/>
      <c r="BN67" s="9"/>
      <c r="BO67" s="9"/>
      <c r="BQ67" s="9"/>
      <c r="BT67" s="9"/>
      <c r="BU67" s="9"/>
      <c r="BV67" s="9"/>
      <c r="BW67" s="9" t="s">
        <v>342</v>
      </c>
      <c r="BX67" s="29"/>
      <c r="DI67" s="29"/>
      <c r="DJ67" s="13" t="s">
        <v>147</v>
      </c>
      <c r="DK67" s="29"/>
      <c r="DL67" s="14" t="s">
        <v>148</v>
      </c>
      <c r="DM67" s="29"/>
    </row>
    <row r="68" spans="2:117" ht="30" customHeight="1">
      <c r="B68" s="112" t="s">
        <v>291</v>
      </c>
      <c r="C68" s="113" t="s">
        <v>115</v>
      </c>
      <c r="D68" s="113" t="s">
        <v>215</v>
      </c>
      <c r="E68" s="113" t="s">
        <v>216</v>
      </c>
      <c r="F68" s="114">
        <v>54</v>
      </c>
      <c r="G68" s="31" t="str">
        <f>HYPERLINK("#'項目E3(環境の整備)'!$AT$20",IF($I$68=1,"回答対象外",IF($J$68=1,"回答済","要確認")))</f>
        <v>回答対象外</v>
      </c>
      <c r="H68" s="9"/>
      <c r="I68" s="115">
        <f>IF(COUNTIFS(設問一覧_E!$BW:$BW,BW68,設問一覧_E!$G:$G,0,設問一覧_E!$I:$I,"")+COUNTIFS(設問一覧_E!$BW:$BW,BW68,設問一覧_E!$G:$G,0,設問一覧_E!$I:$I,0)&gt;0,0,1)</f>
        <v>1</v>
      </c>
      <c r="J68" s="115">
        <f>IF(COUNTIFS(設問一覧_E!$BW:$BW,BW68,設問一覧_E!$G:$G,0,設問一覧_E!$J:$J,0)&gt;0,0,1)</f>
        <v>1</v>
      </c>
      <c r="K68" s="28" t="s">
        <v>154</v>
      </c>
      <c r="L68" s="29"/>
      <c r="N68" s="30"/>
      <c r="O68" s="8" t="str">
        <f>IF('項目E3(環境の整備)'!$AT$20="","NA",'項目E3(環境の整備)'!$AT$20)</f>
        <v>NA</v>
      </c>
      <c r="AB68" s="30"/>
      <c r="AC68" s="30"/>
      <c r="AD68" s="30"/>
      <c r="AE68" s="30"/>
      <c r="AF68" s="30"/>
      <c r="AG68" s="30"/>
      <c r="AH68" s="30"/>
      <c r="AI68" s="30"/>
      <c r="AK68" s="30"/>
      <c r="AN68" s="30"/>
      <c r="AO68" s="30"/>
      <c r="AP68" s="30"/>
      <c r="AQ68" s="29"/>
      <c r="AR68" s="29"/>
      <c r="AT68" s="9"/>
      <c r="AU68" s="9" t="s">
        <v>343</v>
      </c>
      <c r="BH68" s="9"/>
      <c r="BI68" s="9"/>
      <c r="BJ68" s="9"/>
      <c r="BK68" s="9"/>
      <c r="BL68" s="9"/>
      <c r="BM68" s="9"/>
      <c r="BN68" s="9"/>
      <c r="BO68" s="9"/>
      <c r="BQ68" s="9"/>
      <c r="BT68" s="9"/>
      <c r="BU68" s="9"/>
      <c r="BV68" s="9"/>
      <c r="BW68" s="9" t="s">
        <v>343</v>
      </c>
      <c r="BX68" s="29"/>
      <c r="DI68" s="29"/>
      <c r="DJ68" s="13" t="s">
        <v>147</v>
      </c>
      <c r="DK68" s="29"/>
      <c r="DL68" s="14" t="s">
        <v>148</v>
      </c>
      <c r="DM68" s="29"/>
    </row>
    <row r="69" spans="2:117" ht="30" customHeight="1">
      <c r="B69" s="112" t="s">
        <v>291</v>
      </c>
      <c r="C69" s="113" t="s">
        <v>115</v>
      </c>
      <c r="D69" s="113" t="s">
        <v>218</v>
      </c>
      <c r="E69" s="113" t="s">
        <v>219</v>
      </c>
      <c r="F69" s="114">
        <v>55</v>
      </c>
      <c r="G69" s="31" t="str">
        <f>HYPERLINK("#'項目E3(環境の整備)'!$AU$20",IF($I$69=1,"回答対象外",IF($J$69=1,"回答済","要確認")))</f>
        <v>回答対象外</v>
      </c>
      <c r="H69" s="9"/>
      <c r="I69" s="115">
        <f>IF(COUNTIFS(設問一覧_E!$BW:$BW,BW69,設問一覧_E!$G:$G,0,設問一覧_E!$I:$I,"")+COUNTIFS(設問一覧_E!$BW:$BW,BW69,設問一覧_E!$G:$G,0,設問一覧_E!$I:$I,0)&gt;0,0,1)</f>
        <v>1</v>
      </c>
      <c r="J69" s="115">
        <f>IF(COUNTIFS(設問一覧_E!$BW:$BW,BW69,設問一覧_E!$G:$G,0,設問一覧_E!$J:$J,0)&gt;0,0,1)</f>
        <v>1</v>
      </c>
      <c r="K69" s="28" t="s">
        <v>118</v>
      </c>
      <c r="L69" s="29"/>
      <c r="N69" s="30"/>
      <c r="AB69" s="30"/>
      <c r="AC69" s="30"/>
      <c r="AD69" s="30"/>
      <c r="AE69" s="30"/>
      <c r="AF69" s="30"/>
      <c r="AG69" s="30"/>
      <c r="AH69" s="30"/>
      <c r="AI69" s="30"/>
      <c r="AK69" s="30"/>
      <c r="AL69" s="8" t="str">
        <f>IF('項目E3(環境の整備)'!$AU$20="","NA",'項目E3(環境の整備)'!$AU$20)</f>
        <v>NA</v>
      </c>
      <c r="AN69" s="30"/>
      <c r="AO69" s="30"/>
      <c r="AP69" s="30"/>
      <c r="AQ69" s="29"/>
      <c r="AR69" s="29"/>
      <c r="AT69" s="9"/>
      <c r="BH69" s="9"/>
      <c r="BI69" s="9"/>
      <c r="BJ69" s="9"/>
      <c r="BK69" s="9"/>
      <c r="BL69" s="9"/>
      <c r="BM69" s="9"/>
      <c r="BN69" s="9"/>
      <c r="BO69" s="9"/>
      <c r="BQ69" s="9"/>
      <c r="BR69" s="9" t="s">
        <v>344</v>
      </c>
      <c r="BT69" s="9"/>
      <c r="BU69" s="9"/>
      <c r="BV69" s="9"/>
      <c r="BW69" s="9" t="s">
        <v>344</v>
      </c>
      <c r="BX69" s="29"/>
      <c r="DI69" s="29"/>
      <c r="DJ69" s="13" t="s">
        <v>147</v>
      </c>
      <c r="DK69" s="29"/>
      <c r="DL69" s="14" t="s">
        <v>148</v>
      </c>
      <c r="DM69" s="29"/>
    </row>
    <row r="70" spans="2:117" ht="30" customHeight="1">
      <c r="B70" s="112" t="s">
        <v>291</v>
      </c>
      <c r="C70" s="113" t="s">
        <v>115</v>
      </c>
      <c r="D70" s="113" t="s">
        <v>221</v>
      </c>
      <c r="E70" s="113" t="s">
        <v>222</v>
      </c>
      <c r="F70" s="114">
        <v>56</v>
      </c>
      <c r="G70" s="31" t="str">
        <f>HYPERLINK("#'項目E3(環境の整備)'!$AV$20",IF($I$70=1,"回答対象外",IF($J$70=1,"回答済","要確認")))</f>
        <v>回答対象外</v>
      </c>
      <c r="H70" s="9"/>
      <c r="I70" s="115">
        <f>IF(COUNTIFS(設問一覧_E!$BW:$BW,BW70,設問一覧_E!$G:$G,0,設問一覧_E!$I:$I,"")+COUNTIFS(設問一覧_E!$BW:$BW,BW70,設問一覧_E!$G:$G,0,設問一覧_E!$I:$I,0)&gt;0,0,1)</f>
        <v>1</v>
      </c>
      <c r="J70" s="115">
        <f>IF(COUNTIFS(設問一覧_E!$BW:$BW,BW70,設問一覧_E!$G:$G,0,設問一覧_E!$J:$J,0)&gt;0,0,1)</f>
        <v>1</v>
      </c>
      <c r="K70" s="28" t="s">
        <v>88</v>
      </c>
      <c r="L70" s="29"/>
      <c r="M70" s="8" t="str">
        <f>IF('項目E3(環境の整備)'!$AV$20="","NA",'項目E3(環境の整備)'!$AV$20)</f>
        <v>(選択)</v>
      </c>
      <c r="N70" s="30"/>
      <c r="AB70" s="30"/>
      <c r="AC70" s="30"/>
      <c r="AD70" s="30"/>
      <c r="AE70" s="30"/>
      <c r="AF70" s="30"/>
      <c r="AG70" s="30"/>
      <c r="AH70" s="30"/>
      <c r="AI70" s="30"/>
      <c r="AK70" s="30"/>
      <c r="AN70" s="30"/>
      <c r="AO70" s="30"/>
      <c r="AP70" s="30"/>
      <c r="AQ70" s="29"/>
      <c r="AR70" s="29"/>
      <c r="AS70" s="9" t="s">
        <v>345</v>
      </c>
      <c r="AT70" s="9"/>
      <c r="BH70" s="9"/>
      <c r="BI70" s="9"/>
      <c r="BJ70" s="9"/>
      <c r="BK70" s="9"/>
      <c r="BL70" s="9"/>
      <c r="BM70" s="9"/>
      <c r="BN70" s="9"/>
      <c r="BO70" s="9"/>
      <c r="BQ70" s="9"/>
      <c r="BT70" s="9"/>
      <c r="BU70" s="9"/>
      <c r="BV70" s="9"/>
      <c r="BW70" s="9" t="s">
        <v>345</v>
      </c>
      <c r="BX70" s="29"/>
      <c r="DI70" s="29"/>
      <c r="DJ70" s="13" t="s">
        <v>147</v>
      </c>
      <c r="DK70" s="29"/>
      <c r="DL70" s="14" t="s">
        <v>148</v>
      </c>
      <c r="DM70" s="29"/>
    </row>
    <row r="71" spans="2:117" ht="30" customHeight="1">
      <c r="B71" s="112" t="s">
        <v>291</v>
      </c>
      <c r="C71" s="113" t="s">
        <v>115</v>
      </c>
      <c r="D71" s="113" t="s">
        <v>224</v>
      </c>
      <c r="E71" s="113" t="s">
        <v>225</v>
      </c>
      <c r="F71" s="114">
        <v>57</v>
      </c>
      <c r="G71" s="31" t="str">
        <f>HYPERLINK("#'項目E3(環境の整備)'!$AW$20",IF($I$71=1,"回答対象外",IF($J$71=1,"回答済","要確認")))</f>
        <v>回答対象外</v>
      </c>
      <c r="H71" s="9"/>
      <c r="I71" s="115">
        <f>IF(COUNTIFS(設問一覧_E!$BW:$BW,BW71,設問一覧_E!$G:$G,0,設問一覧_E!$I:$I,"")+COUNTIFS(設問一覧_E!$BW:$BW,BW71,設問一覧_E!$G:$G,0,設問一覧_E!$I:$I,0)&gt;0,0,1)</f>
        <v>1</v>
      </c>
      <c r="J71" s="115">
        <f>IF(COUNTIFS(設問一覧_E!$BW:$BW,BW71,設問一覧_E!$G:$G,0,設問一覧_E!$J:$J,0)&gt;0,0,1)</f>
        <v>1</v>
      </c>
      <c r="K71" s="28" t="s">
        <v>118</v>
      </c>
      <c r="L71" s="29"/>
      <c r="N71" s="30"/>
      <c r="AB71" s="30"/>
      <c r="AC71" s="30"/>
      <c r="AD71" s="30"/>
      <c r="AE71" s="30"/>
      <c r="AF71" s="30"/>
      <c r="AG71" s="30"/>
      <c r="AH71" s="30"/>
      <c r="AI71" s="30"/>
      <c r="AK71" s="30"/>
      <c r="AL71" s="8" t="str">
        <f>IF('項目E3(環境の整備)'!$AW$20="","NA",'項目E3(環境の整備)'!$AW$20)</f>
        <v>NA</v>
      </c>
      <c r="AN71" s="30"/>
      <c r="AO71" s="30"/>
      <c r="AP71" s="30"/>
      <c r="AQ71" s="29"/>
      <c r="AR71" s="29"/>
      <c r="AT71" s="9"/>
      <c r="BH71" s="9"/>
      <c r="BI71" s="9"/>
      <c r="BJ71" s="9"/>
      <c r="BK71" s="9"/>
      <c r="BL71" s="9"/>
      <c r="BM71" s="9"/>
      <c r="BN71" s="9"/>
      <c r="BO71" s="9"/>
      <c r="BQ71" s="9"/>
      <c r="BR71" s="9" t="s">
        <v>346</v>
      </c>
      <c r="BT71" s="9"/>
      <c r="BU71" s="9"/>
      <c r="BV71" s="9"/>
      <c r="BW71" s="9" t="s">
        <v>346</v>
      </c>
      <c r="BX71" s="29"/>
      <c r="DI71" s="29"/>
      <c r="DJ71" s="13" t="s">
        <v>147</v>
      </c>
      <c r="DK71" s="29"/>
      <c r="DL71" s="14" t="s">
        <v>148</v>
      </c>
      <c r="DM71" s="29"/>
    </row>
    <row r="72" spans="2:117" ht="30" customHeight="1">
      <c r="B72" s="112" t="s">
        <v>291</v>
      </c>
      <c r="C72" s="113" t="s">
        <v>115</v>
      </c>
      <c r="D72" s="113" t="s">
        <v>227</v>
      </c>
      <c r="E72" s="113" t="s">
        <v>228</v>
      </c>
      <c r="F72" s="114">
        <v>58</v>
      </c>
      <c r="G72" s="31" t="str">
        <f>HYPERLINK("#'項目E3(環境の整備)'!$AX$20",IF($I$72=1,"回答対象外",IF($J$72=1,"回答済","要確認")))</f>
        <v>回答対象外</v>
      </c>
      <c r="H72" s="9"/>
      <c r="I72" s="115">
        <f>IF(COUNTIFS(設問一覧_E!$BW:$BW,BW72,設問一覧_E!$G:$G,0,設問一覧_E!$I:$I,"")+COUNTIFS(設問一覧_E!$BW:$BW,BW72,設問一覧_E!$G:$G,0,設問一覧_E!$I:$I,0)&gt;0,0,1)</f>
        <v>1</v>
      </c>
      <c r="J72" s="115">
        <f>IF(COUNTIFS(設問一覧_E!$BW:$BW,BW72,設問一覧_E!$G:$G,0,設問一覧_E!$J:$J,0)&gt;0,0,1)</f>
        <v>1</v>
      </c>
      <c r="K72" s="28" t="s">
        <v>118</v>
      </c>
      <c r="L72" s="29"/>
      <c r="N72" s="30"/>
      <c r="AB72" s="30"/>
      <c r="AC72" s="30"/>
      <c r="AD72" s="30"/>
      <c r="AE72" s="30"/>
      <c r="AF72" s="30"/>
      <c r="AG72" s="30"/>
      <c r="AH72" s="30"/>
      <c r="AI72" s="30"/>
      <c r="AK72" s="30"/>
      <c r="AL72" s="8" t="str">
        <f>IF('項目E3(環境の整備)'!$AX$20="","NA",'項目E3(環境の整備)'!$AX$20)</f>
        <v>NA</v>
      </c>
      <c r="AN72" s="30"/>
      <c r="AO72" s="30"/>
      <c r="AP72" s="30"/>
      <c r="AQ72" s="29"/>
      <c r="AR72" s="29"/>
      <c r="AT72" s="9"/>
      <c r="BH72" s="9"/>
      <c r="BI72" s="9"/>
      <c r="BJ72" s="9"/>
      <c r="BK72" s="9"/>
      <c r="BL72" s="9"/>
      <c r="BM72" s="9"/>
      <c r="BN72" s="9"/>
      <c r="BO72" s="9"/>
      <c r="BQ72" s="9"/>
      <c r="BR72" s="9" t="s">
        <v>347</v>
      </c>
      <c r="BT72" s="9"/>
      <c r="BU72" s="9"/>
      <c r="BV72" s="9"/>
      <c r="BW72" s="9" t="s">
        <v>347</v>
      </c>
      <c r="BX72" s="29"/>
      <c r="DI72" s="29"/>
      <c r="DJ72" s="13" t="s">
        <v>147</v>
      </c>
      <c r="DK72" s="29"/>
      <c r="DL72" s="14" t="s">
        <v>148</v>
      </c>
      <c r="DM72" s="29"/>
    </row>
    <row r="73" spans="2:117" ht="30" customHeight="1">
      <c r="B73" s="112" t="s">
        <v>291</v>
      </c>
      <c r="C73" s="113" t="s">
        <v>115</v>
      </c>
      <c r="D73" s="113" t="s">
        <v>230</v>
      </c>
      <c r="E73" s="113" t="s">
        <v>231</v>
      </c>
      <c r="F73" s="114">
        <v>59</v>
      </c>
      <c r="G73" s="31" t="str">
        <f>HYPERLINK("#'項目E3(環境の整備)'!$AY$20",IF($I$73=1,"回答対象外",IF($J$73=1,"回答済","要確認")))</f>
        <v>回答対象外</v>
      </c>
      <c r="H73" s="9"/>
      <c r="I73" s="115">
        <f>IF(COUNTIFS(設問一覧_E!$BW:$BW,BW73,設問一覧_E!$G:$G,0,設問一覧_E!$I:$I,"")+COUNTIFS(設問一覧_E!$BW:$BW,BW73,設問一覧_E!$G:$G,0,設問一覧_E!$I:$I,0)&gt;0,0,1)</f>
        <v>1</v>
      </c>
      <c r="J73" s="115">
        <f>IF(COUNTIFS(設問一覧_E!$BW:$BW,BW73,設問一覧_E!$G:$G,0,設問一覧_E!$J:$J,0)&gt;0,0,1)</f>
        <v>1</v>
      </c>
      <c r="K73" s="28" t="s">
        <v>145</v>
      </c>
      <c r="L73" s="29"/>
      <c r="M73" s="8" t="str">
        <f>IF('項目E3(環境の整備)'!$AY$20="","NA",'項目E3(環境の整備)'!$AY$20)</f>
        <v>(選択)</v>
      </c>
      <c r="N73" s="30"/>
      <c r="AB73" s="30"/>
      <c r="AC73" s="30"/>
      <c r="AD73" s="30"/>
      <c r="AE73" s="30"/>
      <c r="AF73" s="30"/>
      <c r="AG73" s="30"/>
      <c r="AH73" s="30"/>
      <c r="AI73" s="30"/>
      <c r="AK73" s="30"/>
      <c r="AN73" s="30"/>
      <c r="AO73" s="30"/>
      <c r="AP73" s="30"/>
      <c r="AQ73" s="29"/>
      <c r="AR73" s="29"/>
      <c r="AS73" s="9" t="s">
        <v>348</v>
      </c>
      <c r="AT73" s="9"/>
      <c r="BH73" s="9"/>
      <c r="BI73" s="9"/>
      <c r="BJ73" s="9"/>
      <c r="BK73" s="9"/>
      <c r="BL73" s="9"/>
      <c r="BM73" s="9"/>
      <c r="BN73" s="9"/>
      <c r="BO73" s="9"/>
      <c r="BQ73" s="9"/>
      <c r="BT73" s="9"/>
      <c r="BU73" s="9"/>
      <c r="BV73" s="9"/>
      <c r="BW73" s="9" t="s">
        <v>348</v>
      </c>
      <c r="BX73" s="29"/>
      <c r="DI73" s="29"/>
      <c r="DJ73" s="13" t="s">
        <v>147</v>
      </c>
      <c r="DK73" s="29"/>
      <c r="DL73" s="14" t="s">
        <v>148</v>
      </c>
      <c r="DM73" s="29"/>
    </row>
  </sheetData>
  <sheetProtection algorithmName="SHA-512" hashValue="gUtgJ/SyL/C2Pi86EP0ZsTSH6vlm11XUTQ0SVLSIPQyl/L/DEqvNIYIas+Qb8zULMvxlhkMN7tDS96zeuAEihw==" saltValue="lkZvIA8+YtykDw+aKF81Tw==" spinCount="100000" sheet="1" objects="1" scenarios="1"/>
  <mergeCells count="3">
    <mergeCell ref="B5:E5"/>
    <mergeCell ref="B4:E4"/>
    <mergeCell ref="B3:E3"/>
  </mergeCells>
  <phoneticPr fontId="1"/>
  <conditionalFormatting sqref="G15:G73">
    <cfRule type="expression" dxfId="12" priority="1" stopIfTrue="1">
      <formula>G15="回答対象外"</formula>
    </cfRule>
    <cfRule type="expression" dxfId="11" priority="2" stopIfTrue="1">
      <formula>G15="未回答"</formula>
    </cfRule>
    <cfRule type="expression" dxfId="10" priority="3" stopIfTrue="1">
      <formula>G15="要確認"</formula>
    </cfRule>
  </conditionalFormatting>
  <pageMargins left="0.51181102362204722" right="0.51181102362204722" top="0.59055118110236227" bottom="0.19685039370078741" header="0.31496062992125984" footer="0.19685039370078741"/>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03">
    <tabColor theme="0" tint="-0.34998626667073579"/>
  </sheetPr>
  <dimension ref="B20:DM1555"/>
  <sheetViews>
    <sheetView zoomScaleNormal="100" workbookViewId="0"/>
  </sheetViews>
  <sheetFormatPr defaultColWidth="9.33203125" defaultRowHeight="15" customHeight="1"/>
  <cols>
    <col min="1" max="1" width="2.83203125" style="1" customWidth="1"/>
    <col min="2" max="2" width="30.83203125" style="1" customWidth="1"/>
    <col min="3" max="3" width="5.83203125" style="1" customWidth="1"/>
    <col min="4" max="4" width="16.1640625" style="1" bestFit="1" customWidth="1"/>
    <col min="5" max="5" width="60.83203125" style="1" customWidth="1"/>
    <col min="6" max="7" width="8.83203125" style="9" customWidth="1"/>
    <col min="8" max="8" width="1.83203125" style="33" customWidth="1"/>
    <col min="9" max="10" width="3.83203125" style="8" customWidth="1"/>
    <col min="11" max="11" width="3.83203125" style="28" customWidth="1"/>
    <col min="12" max="12" width="1.83203125" style="10" customWidth="1"/>
    <col min="13" max="13" width="2.83203125" style="8" customWidth="1"/>
    <col min="14" max="14" width="1.83203125" style="11" customWidth="1"/>
    <col min="15" max="27" width="2.83203125" style="8" customWidth="1"/>
    <col min="28" max="35" width="1.83203125" style="11" customWidth="1"/>
    <col min="36" max="36" width="2.83203125" style="8" customWidth="1"/>
    <col min="37" max="37" width="1.83203125" style="11" customWidth="1"/>
    <col min="38" max="39" width="2.83203125" style="8" customWidth="1"/>
    <col min="40" max="42" width="1.83203125" style="11" customWidth="1"/>
    <col min="43" max="44" width="1.83203125" style="10" customWidth="1"/>
    <col min="45" max="45" width="2.83203125" style="9" customWidth="1"/>
    <col min="46" max="46" width="1.83203125" style="12" customWidth="1"/>
    <col min="47" max="59" width="2.83203125" style="9" customWidth="1"/>
    <col min="60" max="67" width="1.83203125" style="12" customWidth="1"/>
    <col min="68" max="68" width="2.83203125" style="9" customWidth="1"/>
    <col min="69" max="69" width="1.83203125" style="12" customWidth="1"/>
    <col min="70" max="71" width="2.83203125" style="9" customWidth="1"/>
    <col min="72" max="74" width="1.83203125" style="12" customWidth="1"/>
    <col min="75" max="75" width="2.83203125" style="9" customWidth="1"/>
    <col min="76" max="76" width="1.83203125" style="10" customWidth="1"/>
    <col min="77" max="112" width="2.83203125" style="13" customWidth="1"/>
    <col min="113" max="113" width="1.83203125" style="10" customWidth="1"/>
    <col min="114" max="114" width="9.83203125" style="13" customWidth="1"/>
    <col min="115" max="115" width="1.83203125" style="10" customWidth="1"/>
    <col min="116" max="116" width="2.83203125" style="14" customWidth="1"/>
    <col min="117" max="117" width="1.83203125" style="10" customWidth="1"/>
    <col min="118" max="16384" width="9.33203125" style="1"/>
  </cols>
  <sheetData>
    <row r="20" spans="2:117" ht="15" customHeight="1">
      <c r="I20" s="8" t="s">
        <v>69</v>
      </c>
    </row>
    <row r="21" spans="2:117" ht="15" customHeight="1">
      <c r="B21" s="1" t="s">
        <v>59</v>
      </c>
      <c r="M21" s="18" t="s">
        <v>71</v>
      </c>
      <c r="N21" s="19"/>
      <c r="O21" s="18"/>
      <c r="P21" s="18"/>
      <c r="Q21" s="18"/>
      <c r="R21" s="18"/>
      <c r="S21" s="18"/>
      <c r="T21" s="18"/>
      <c r="U21" s="18"/>
      <c r="V21" s="18"/>
      <c r="W21" s="18"/>
      <c r="X21" s="18"/>
      <c r="Y21" s="18"/>
      <c r="Z21" s="18"/>
      <c r="AA21" s="18"/>
      <c r="AB21" s="19"/>
      <c r="AC21" s="19"/>
      <c r="AD21" s="19"/>
      <c r="AE21" s="19"/>
      <c r="AF21" s="19"/>
      <c r="AG21" s="19"/>
      <c r="AH21" s="19"/>
      <c r="AI21" s="19"/>
      <c r="AJ21" s="18"/>
      <c r="AK21" s="19"/>
      <c r="AL21" s="18"/>
      <c r="AM21" s="18"/>
      <c r="AN21" s="19"/>
      <c r="AO21" s="19"/>
      <c r="AP21" s="19"/>
      <c r="AS21" s="117" t="s">
        <v>72</v>
      </c>
      <c r="AT21" s="118"/>
      <c r="AU21" s="117"/>
      <c r="AV21" s="117"/>
      <c r="AW21" s="117"/>
      <c r="AX21" s="117"/>
      <c r="AY21" s="117"/>
      <c r="AZ21" s="117"/>
      <c r="BA21" s="117"/>
      <c r="BB21" s="117"/>
      <c r="BC21" s="117"/>
      <c r="BD21" s="117"/>
      <c r="BE21" s="117"/>
      <c r="BF21" s="117"/>
      <c r="BG21" s="117"/>
      <c r="BH21" s="118"/>
      <c r="BI21" s="118"/>
      <c r="BJ21" s="118"/>
      <c r="BK21" s="118"/>
      <c r="BL21" s="118"/>
      <c r="BM21" s="118"/>
      <c r="BN21" s="118"/>
      <c r="BO21" s="118"/>
      <c r="BP21" s="117"/>
      <c r="BQ21" s="118"/>
      <c r="BR21" s="117"/>
      <c r="BS21" s="117"/>
      <c r="BT21" s="118"/>
      <c r="BU21" s="118"/>
      <c r="BV21" s="118"/>
      <c r="BW21" s="117"/>
      <c r="BY21" s="20" t="s">
        <v>73</v>
      </c>
      <c r="BZ21" s="20"/>
      <c r="CA21" s="20"/>
      <c r="CB21" s="20"/>
      <c r="CC21" s="20"/>
      <c r="CD21" s="20"/>
      <c r="CE21" s="20"/>
      <c r="CF21" s="20" t="s">
        <v>74</v>
      </c>
      <c r="CG21" s="20" t="s">
        <v>75</v>
      </c>
      <c r="CH21" s="20"/>
      <c r="CI21" s="20"/>
      <c r="CJ21" s="20"/>
      <c r="CK21" s="20"/>
      <c r="CL21" s="20"/>
      <c r="CM21" s="20"/>
      <c r="CN21" s="20" t="s">
        <v>76</v>
      </c>
      <c r="CO21" s="20"/>
      <c r="CP21" s="20"/>
      <c r="CQ21" s="20"/>
      <c r="CR21" s="20"/>
      <c r="CS21" s="20"/>
      <c r="CT21" s="20"/>
      <c r="CU21" s="20" t="s">
        <v>77</v>
      </c>
      <c r="CV21" s="20"/>
      <c r="CW21" s="20"/>
      <c r="CX21" s="20"/>
      <c r="CY21" s="20"/>
      <c r="CZ21" s="20"/>
      <c r="DA21" s="20"/>
      <c r="DB21" s="20" t="s">
        <v>78</v>
      </c>
      <c r="DC21" s="20"/>
      <c r="DD21" s="20"/>
      <c r="DE21" s="20"/>
      <c r="DF21" s="20"/>
      <c r="DG21" s="20"/>
      <c r="DH21" s="20"/>
      <c r="DJ21" s="20"/>
    </row>
    <row r="22" spans="2:117" ht="60" customHeight="1">
      <c r="B22" s="79" t="s">
        <v>79</v>
      </c>
      <c r="C22" s="80" t="s">
        <v>80</v>
      </c>
      <c r="D22" s="80" t="s">
        <v>81</v>
      </c>
      <c r="E22" s="21" t="s">
        <v>82</v>
      </c>
      <c r="F22" s="28" t="s">
        <v>349</v>
      </c>
      <c r="G22" s="28" t="s">
        <v>350</v>
      </c>
      <c r="I22" s="22" t="s">
        <v>85</v>
      </c>
      <c r="J22" s="22" t="s">
        <v>86</v>
      </c>
      <c r="K22" s="23" t="s">
        <v>87</v>
      </c>
      <c r="L22" s="24"/>
      <c r="M22" s="22" t="s">
        <v>88</v>
      </c>
      <c r="N22" s="25"/>
      <c r="O22" s="22" t="s">
        <v>89</v>
      </c>
      <c r="P22" s="22" t="s">
        <v>90</v>
      </c>
      <c r="Q22" s="22" t="s">
        <v>91</v>
      </c>
      <c r="R22" s="22" t="s">
        <v>92</v>
      </c>
      <c r="S22" s="22" t="s">
        <v>93</v>
      </c>
      <c r="T22" s="22" t="s">
        <v>94</v>
      </c>
      <c r="U22" s="22" t="s">
        <v>95</v>
      </c>
      <c r="V22" s="22" t="s">
        <v>96</v>
      </c>
      <c r="W22" s="22" t="s">
        <v>97</v>
      </c>
      <c r="X22" s="22" t="s">
        <v>98</v>
      </c>
      <c r="Y22" s="22" t="s">
        <v>99</v>
      </c>
      <c r="Z22" s="22" t="s">
        <v>100</v>
      </c>
      <c r="AA22" s="22" t="s">
        <v>101</v>
      </c>
      <c r="AB22" s="25"/>
      <c r="AC22" s="25"/>
      <c r="AD22" s="25"/>
      <c r="AE22" s="25"/>
      <c r="AF22" s="25"/>
      <c r="AG22" s="25"/>
      <c r="AH22" s="25"/>
      <c r="AI22" s="25"/>
      <c r="AJ22" s="22" t="s">
        <v>102</v>
      </c>
      <c r="AK22" s="25"/>
      <c r="AL22" s="22" t="s">
        <v>103</v>
      </c>
      <c r="AM22" s="22" t="s">
        <v>104</v>
      </c>
      <c r="AN22" s="25"/>
      <c r="AO22" s="25"/>
      <c r="AP22" s="25"/>
      <c r="AQ22" s="24"/>
      <c r="AR22" s="24"/>
      <c r="AS22" s="23" t="s">
        <v>88</v>
      </c>
      <c r="AT22" s="119"/>
      <c r="AU22" s="23" t="s">
        <v>89</v>
      </c>
      <c r="AV22" s="23" t="s">
        <v>90</v>
      </c>
      <c r="AW22" s="23" t="s">
        <v>91</v>
      </c>
      <c r="AX22" s="23" t="s">
        <v>92</v>
      </c>
      <c r="AY22" s="23" t="s">
        <v>93</v>
      </c>
      <c r="AZ22" s="23" t="s">
        <v>94</v>
      </c>
      <c r="BA22" s="23" t="s">
        <v>95</v>
      </c>
      <c r="BB22" s="23" t="s">
        <v>96</v>
      </c>
      <c r="BC22" s="23" t="s">
        <v>97</v>
      </c>
      <c r="BD22" s="23" t="s">
        <v>98</v>
      </c>
      <c r="BE22" s="23" t="s">
        <v>99</v>
      </c>
      <c r="BF22" s="23" t="s">
        <v>100</v>
      </c>
      <c r="BG22" s="23" t="s">
        <v>101</v>
      </c>
      <c r="BH22" s="119"/>
      <c r="BI22" s="119"/>
      <c r="BJ22" s="119"/>
      <c r="BK22" s="119"/>
      <c r="BL22" s="119"/>
      <c r="BM22" s="119"/>
      <c r="BN22" s="119"/>
      <c r="BO22" s="119"/>
      <c r="BP22" s="23" t="s">
        <v>102</v>
      </c>
      <c r="BQ22" s="119"/>
      <c r="BR22" s="23" t="s">
        <v>103</v>
      </c>
      <c r="BS22" s="23" t="s">
        <v>104</v>
      </c>
      <c r="BT22" s="119"/>
      <c r="BU22" s="119"/>
      <c r="BV22" s="119"/>
      <c r="BW22" s="23" t="s">
        <v>105</v>
      </c>
      <c r="BX22" s="24"/>
      <c r="BY22" s="26" t="s">
        <v>72</v>
      </c>
      <c r="BZ22" s="26" t="s">
        <v>106</v>
      </c>
      <c r="CA22" s="26" t="s">
        <v>107</v>
      </c>
      <c r="CB22" s="26" t="s">
        <v>108</v>
      </c>
      <c r="CC22" s="26" t="s">
        <v>109</v>
      </c>
      <c r="CD22" s="26" t="s">
        <v>110</v>
      </c>
      <c r="CE22" s="26" t="s">
        <v>111</v>
      </c>
      <c r="CF22" s="26" t="s">
        <v>106</v>
      </c>
      <c r="CG22" s="26" t="s">
        <v>72</v>
      </c>
      <c r="CH22" s="26" t="s">
        <v>106</v>
      </c>
      <c r="CI22" s="26" t="s">
        <v>107</v>
      </c>
      <c r="CJ22" s="26" t="s">
        <v>108</v>
      </c>
      <c r="CK22" s="26" t="s">
        <v>109</v>
      </c>
      <c r="CL22" s="26" t="s">
        <v>110</v>
      </c>
      <c r="CM22" s="26" t="s">
        <v>111</v>
      </c>
      <c r="CN22" s="26" t="s">
        <v>72</v>
      </c>
      <c r="CO22" s="26" t="s">
        <v>106</v>
      </c>
      <c r="CP22" s="26" t="s">
        <v>107</v>
      </c>
      <c r="CQ22" s="26" t="s">
        <v>108</v>
      </c>
      <c r="CR22" s="26" t="s">
        <v>109</v>
      </c>
      <c r="CS22" s="26" t="s">
        <v>110</v>
      </c>
      <c r="CT22" s="26" t="s">
        <v>111</v>
      </c>
      <c r="CU22" s="26" t="s">
        <v>72</v>
      </c>
      <c r="CV22" s="26" t="s">
        <v>106</v>
      </c>
      <c r="CW22" s="26" t="s">
        <v>107</v>
      </c>
      <c r="CX22" s="26" t="s">
        <v>108</v>
      </c>
      <c r="CY22" s="26" t="s">
        <v>109</v>
      </c>
      <c r="CZ22" s="26" t="s">
        <v>110</v>
      </c>
      <c r="DA22" s="26" t="s">
        <v>111</v>
      </c>
      <c r="DB22" s="26" t="s">
        <v>72</v>
      </c>
      <c r="DC22" s="26" t="s">
        <v>106</v>
      </c>
      <c r="DD22" s="26" t="s">
        <v>107</v>
      </c>
      <c r="DE22" s="26" t="s">
        <v>108</v>
      </c>
      <c r="DF22" s="26" t="s">
        <v>109</v>
      </c>
      <c r="DG22" s="26" t="s">
        <v>110</v>
      </c>
      <c r="DH22" s="26" t="s">
        <v>111</v>
      </c>
      <c r="DI22" s="24"/>
      <c r="DJ22" s="26" t="s">
        <v>112</v>
      </c>
      <c r="DK22" s="24"/>
      <c r="DL22" s="26" t="s">
        <v>113</v>
      </c>
      <c r="DM22" s="24"/>
    </row>
    <row r="23" spans="2:117" ht="15" customHeight="1">
      <c r="B23" s="88" t="s">
        <v>351</v>
      </c>
      <c r="C23" s="89" t="s">
        <v>352</v>
      </c>
      <c r="D23" s="89" t="s">
        <v>353</v>
      </c>
      <c r="E23" s="90" t="s">
        <v>354</v>
      </c>
      <c r="F23" s="34"/>
      <c r="G23" s="34"/>
      <c r="J23" s="8">
        <f>IF($AJ$23="NA",0,1)</f>
        <v>0</v>
      </c>
      <c r="K23" s="28" t="s">
        <v>355</v>
      </c>
      <c r="L23" s="29"/>
      <c r="N23" s="30"/>
      <c r="AB23" s="30"/>
      <c r="AC23" s="30"/>
      <c r="AD23" s="30"/>
      <c r="AE23" s="30"/>
      <c r="AF23" s="30"/>
      <c r="AG23" s="30"/>
      <c r="AH23" s="30"/>
      <c r="AI23" s="30"/>
      <c r="AJ23" s="8" t="str">
        <f>IF('項目E1(不当な差別的取扱い)'!$C$12="","NA",'項目E1(不当な差別的取扱い)'!$C$12)</f>
        <v>NA</v>
      </c>
      <c r="AK23" s="30"/>
      <c r="AN23" s="30"/>
      <c r="AO23" s="30"/>
      <c r="AP23" s="30"/>
      <c r="AQ23" s="29"/>
      <c r="AR23" s="29"/>
      <c r="AT23" s="120"/>
      <c r="BH23" s="120"/>
      <c r="BI23" s="120"/>
      <c r="BJ23" s="120"/>
      <c r="BK23" s="120"/>
      <c r="BL23" s="120"/>
      <c r="BM23" s="120"/>
      <c r="BN23" s="120"/>
      <c r="BO23" s="120"/>
      <c r="BP23" s="9" t="s">
        <v>139</v>
      </c>
      <c r="BQ23" s="120"/>
      <c r="BT23" s="120"/>
      <c r="BU23" s="120"/>
      <c r="BV23" s="120"/>
      <c r="BX23" s="29"/>
      <c r="DI23" s="29"/>
      <c r="DJ23" s="13" t="s">
        <v>356</v>
      </c>
      <c r="DK23" s="29"/>
      <c r="DM23" s="29"/>
    </row>
    <row r="24" spans="2:117" ht="15" customHeight="1">
      <c r="B24" s="91" t="s">
        <v>351</v>
      </c>
      <c r="C24" s="92" t="s">
        <v>352</v>
      </c>
      <c r="D24" s="92" t="s">
        <v>357</v>
      </c>
      <c r="E24" s="93" t="s">
        <v>358</v>
      </c>
      <c r="F24" s="9">
        <v>1</v>
      </c>
      <c r="G24" s="9">
        <f>+IF($AJ$23="NA",1,IF(F24&gt;$AJ$23,1,0))</f>
        <v>1</v>
      </c>
      <c r="J24" s="8">
        <f>IF(OR($M$24="(選択)",LEN(TRIM($M$24))=0,$M$24="NA"),0,1)</f>
        <v>0</v>
      </c>
      <c r="K24" s="28" t="s">
        <v>145</v>
      </c>
      <c r="L24" s="29"/>
      <c r="M24" s="8" t="str">
        <f>IF('項目E1(不当な差別的取扱い)'!$C$20="","NA",'項目E1(不当な差別的取扱い)'!$C$20)</f>
        <v>(選択)</v>
      </c>
      <c r="N24" s="30"/>
      <c r="AB24" s="30"/>
      <c r="AC24" s="30"/>
      <c r="AD24" s="30"/>
      <c r="AE24" s="30"/>
      <c r="AF24" s="30"/>
      <c r="AG24" s="30"/>
      <c r="AH24" s="30"/>
      <c r="AI24" s="30"/>
      <c r="AK24" s="30"/>
      <c r="AN24" s="30"/>
      <c r="AO24" s="30"/>
      <c r="AP24" s="30"/>
      <c r="AQ24" s="29"/>
      <c r="AR24" s="29"/>
      <c r="AS24" s="9" t="s">
        <v>359</v>
      </c>
      <c r="AT24" s="120"/>
      <c r="BH24" s="120"/>
      <c r="BI24" s="120"/>
      <c r="BJ24" s="120"/>
      <c r="BK24" s="120"/>
      <c r="BL24" s="120"/>
      <c r="BM24" s="120"/>
      <c r="BN24" s="120"/>
      <c r="BO24" s="120"/>
      <c r="BQ24" s="120"/>
      <c r="BT24" s="120"/>
      <c r="BU24" s="120"/>
      <c r="BV24" s="120"/>
      <c r="BW24" s="9" t="s">
        <v>146</v>
      </c>
      <c r="BX24" s="29"/>
      <c r="DI24" s="29"/>
      <c r="DJ24" s="13" t="s">
        <v>360</v>
      </c>
      <c r="DK24" s="29"/>
      <c r="DM24" s="29"/>
    </row>
    <row r="25" spans="2:117" ht="15" customHeight="1">
      <c r="B25" s="91" t="s">
        <v>351</v>
      </c>
      <c r="C25" s="92" t="s">
        <v>352</v>
      </c>
      <c r="D25" s="92" t="s">
        <v>361</v>
      </c>
      <c r="E25" s="93" t="s">
        <v>362</v>
      </c>
      <c r="F25" s="9">
        <v>1</v>
      </c>
      <c r="G25" s="9">
        <f t="shared" ref="G25:G88" si="0">+IF($AJ$23="NA",1,IF(F25&gt;$AJ$23,1,0))</f>
        <v>1</v>
      </c>
      <c r="J25" s="8">
        <f>IF($AL$25="NA",0,1)</f>
        <v>0</v>
      </c>
      <c r="K25" s="28" t="s">
        <v>118</v>
      </c>
      <c r="L25" s="29"/>
      <c r="N25" s="30"/>
      <c r="AB25" s="30"/>
      <c r="AC25" s="30"/>
      <c r="AD25" s="30"/>
      <c r="AE25" s="30"/>
      <c r="AF25" s="30"/>
      <c r="AG25" s="30"/>
      <c r="AH25" s="30"/>
      <c r="AI25" s="30"/>
      <c r="AK25" s="30"/>
      <c r="AL25" s="8" t="str">
        <f>IF('項目E1(不当な差別的取扱い)'!$D$20="","NA",'項目E1(不当な差別的取扱い)'!$D$20)</f>
        <v>NA</v>
      </c>
      <c r="AN25" s="30"/>
      <c r="AO25" s="30"/>
      <c r="AP25" s="30"/>
      <c r="AQ25" s="29"/>
      <c r="AR25" s="29"/>
      <c r="AT25" s="120"/>
      <c r="BH25" s="120"/>
      <c r="BI25" s="120"/>
      <c r="BJ25" s="120"/>
      <c r="BK25" s="120"/>
      <c r="BL25" s="120"/>
      <c r="BM25" s="120"/>
      <c r="BN25" s="120"/>
      <c r="BO25" s="120"/>
      <c r="BQ25" s="120"/>
      <c r="BR25" s="9" t="s">
        <v>363</v>
      </c>
      <c r="BT25" s="120"/>
      <c r="BU25" s="120"/>
      <c r="BV25" s="120"/>
      <c r="BW25" s="9" t="s">
        <v>151</v>
      </c>
      <c r="BX25" s="29"/>
      <c r="DI25" s="29"/>
      <c r="DJ25" s="13" t="s">
        <v>124</v>
      </c>
      <c r="DK25" s="29"/>
      <c r="DM25" s="29"/>
    </row>
    <row r="26" spans="2:117" ht="15" customHeight="1">
      <c r="B26" s="91" t="s">
        <v>351</v>
      </c>
      <c r="C26" s="92" t="s">
        <v>352</v>
      </c>
      <c r="D26" s="92" t="s">
        <v>364</v>
      </c>
      <c r="E26" s="93" t="s">
        <v>365</v>
      </c>
      <c r="F26" s="9">
        <v>1</v>
      </c>
      <c r="G26" s="9">
        <f t="shared" si="0"/>
        <v>1</v>
      </c>
      <c r="J26" s="8">
        <f>IF(COUNTIF($O$26:$AH$26,"○")=0,0,1)</f>
        <v>0</v>
      </c>
      <c r="K26" s="28" t="s">
        <v>366</v>
      </c>
      <c r="L26" s="29"/>
      <c r="N26" s="30"/>
      <c r="O26" s="8" t="str">
        <f>IF('項目E1(不当な差別的取扱い)'!$G$20="","NA",'項目E1(不当な差別的取扱い)'!$G$20)</f>
        <v>NA</v>
      </c>
      <c r="P26" s="8" t="str">
        <f>IF('項目E1(不当な差別的取扱い)'!$H$20="","NA",'項目E1(不当な差別的取扱い)'!$H$20)</f>
        <v>NA</v>
      </c>
      <c r="Q26" s="8" t="str">
        <f>IF('項目E1(不当な差別的取扱い)'!$I$20="","NA",'項目E1(不当な差別的取扱い)'!$I$20)</f>
        <v>NA</v>
      </c>
      <c r="AB26" s="30"/>
      <c r="AC26" s="30"/>
      <c r="AD26" s="30"/>
      <c r="AE26" s="30"/>
      <c r="AF26" s="30"/>
      <c r="AG26" s="30"/>
      <c r="AH26" s="30"/>
      <c r="AI26" s="30"/>
      <c r="AK26" s="30"/>
      <c r="AM26" s="32"/>
      <c r="AN26" s="30"/>
      <c r="AO26" s="30"/>
      <c r="AP26" s="30"/>
      <c r="AQ26" s="29"/>
      <c r="AR26" s="29"/>
      <c r="AT26" s="120"/>
      <c r="AU26" s="9" t="s">
        <v>367</v>
      </c>
      <c r="AV26" s="9" t="s">
        <v>368</v>
      </c>
      <c r="AW26" s="9" t="s">
        <v>369</v>
      </c>
      <c r="BH26" s="120"/>
      <c r="BI26" s="120"/>
      <c r="BJ26" s="120"/>
      <c r="BK26" s="120"/>
      <c r="BL26" s="120"/>
      <c r="BM26" s="120"/>
      <c r="BN26" s="120"/>
      <c r="BO26" s="120"/>
      <c r="BQ26" s="120"/>
      <c r="BT26" s="120"/>
      <c r="BU26" s="120"/>
      <c r="BV26" s="120"/>
      <c r="BW26" s="9" t="s">
        <v>158</v>
      </c>
      <c r="BX26" s="29"/>
      <c r="DI26" s="29"/>
      <c r="DJ26" s="13" t="s">
        <v>370</v>
      </c>
      <c r="DK26" s="29"/>
      <c r="DM26" s="29"/>
    </row>
    <row r="27" spans="2:117" ht="15" customHeight="1">
      <c r="B27" s="91" t="s">
        <v>351</v>
      </c>
      <c r="C27" s="92" t="s">
        <v>352</v>
      </c>
      <c r="D27" s="92" t="s">
        <v>364</v>
      </c>
      <c r="E27" s="93" t="s">
        <v>371</v>
      </c>
      <c r="F27" s="9">
        <v>1</v>
      </c>
      <c r="G27" s="9">
        <f t="shared" si="0"/>
        <v>1</v>
      </c>
      <c r="I27" s="8">
        <f>IF(AND($J$26=1,$Q$26&lt;&gt;"○"),1,0)</f>
        <v>0</v>
      </c>
      <c r="J27" s="8">
        <f>IF($AL$27="NA",0,1)</f>
        <v>0</v>
      </c>
      <c r="K27" s="28" t="s">
        <v>118</v>
      </c>
      <c r="L27" s="29"/>
      <c r="N27" s="30"/>
      <c r="AB27" s="30"/>
      <c r="AC27" s="30"/>
      <c r="AD27" s="30"/>
      <c r="AE27" s="30"/>
      <c r="AF27" s="30"/>
      <c r="AG27" s="30"/>
      <c r="AH27" s="30"/>
      <c r="AI27" s="30"/>
      <c r="AK27" s="30"/>
      <c r="AL27" s="8" t="str">
        <f>IF('項目E1(不当な差別的取扱い)'!$J$20="","NA",'項目E1(不当な差別的取扱い)'!$J$20)</f>
        <v>NA</v>
      </c>
      <c r="AN27" s="30"/>
      <c r="AO27" s="30"/>
      <c r="AP27" s="30"/>
      <c r="AQ27" s="29"/>
      <c r="AR27" s="29"/>
      <c r="AT27" s="120"/>
      <c r="BH27" s="120"/>
      <c r="BI27" s="120"/>
      <c r="BJ27" s="120"/>
      <c r="BK27" s="120"/>
      <c r="BL27" s="120"/>
      <c r="BM27" s="120"/>
      <c r="BN27" s="120"/>
      <c r="BO27" s="120"/>
      <c r="BQ27" s="120"/>
      <c r="BR27" s="9" t="s">
        <v>372</v>
      </c>
      <c r="BT27" s="120"/>
      <c r="BU27" s="120"/>
      <c r="BV27" s="120"/>
      <c r="BW27" s="9" t="s">
        <v>160</v>
      </c>
      <c r="BX27" s="29"/>
      <c r="BY27" s="13" t="s">
        <v>369</v>
      </c>
      <c r="CA27" s="13" t="s">
        <v>373</v>
      </c>
      <c r="DI27" s="29"/>
      <c r="DJ27" s="13" t="s">
        <v>127</v>
      </c>
      <c r="DK27" s="29"/>
      <c r="DM27" s="29"/>
    </row>
    <row r="28" spans="2:117" ht="15" customHeight="1">
      <c r="B28" s="91" t="s">
        <v>351</v>
      </c>
      <c r="C28" s="92" t="s">
        <v>352</v>
      </c>
      <c r="D28" s="92" t="s">
        <v>162</v>
      </c>
      <c r="E28" s="93" t="s">
        <v>374</v>
      </c>
      <c r="F28" s="9">
        <v>1</v>
      </c>
      <c r="G28" s="9">
        <f t="shared" si="0"/>
        <v>1</v>
      </c>
      <c r="J28" s="8">
        <f>IF(COUNTIF($O$28:$AH$28,"○")=0,0,1)</f>
        <v>0</v>
      </c>
      <c r="K28" s="28" t="s">
        <v>154</v>
      </c>
      <c r="L28" s="29"/>
      <c r="N28" s="30"/>
      <c r="O28" s="8" t="str">
        <f>IF('項目E1(不当な差別的取扱い)'!$K$20="","NA",'項目E1(不当な差別的取扱い)'!$K$20)</f>
        <v>NA</v>
      </c>
      <c r="P28" s="8" t="str">
        <f>IF('項目E1(不当な差別的取扱い)'!$L$20="","NA",'項目E1(不当な差別的取扱い)'!$L$20)</f>
        <v>NA</v>
      </c>
      <c r="Q28" s="8" t="str">
        <f>IF('項目E1(不当な差別的取扱い)'!$M$20="","NA",'項目E1(不当な差別的取扱い)'!$M$20)</f>
        <v>NA</v>
      </c>
      <c r="R28" s="8" t="str">
        <f>IF('項目E1(不当な差別的取扱い)'!$N$20="","NA",'項目E1(不当な差別的取扱い)'!$N$20)</f>
        <v>NA</v>
      </c>
      <c r="AB28" s="30"/>
      <c r="AC28" s="30"/>
      <c r="AD28" s="30"/>
      <c r="AE28" s="30"/>
      <c r="AF28" s="30"/>
      <c r="AG28" s="30"/>
      <c r="AH28" s="30"/>
      <c r="AI28" s="30"/>
      <c r="AK28" s="30"/>
      <c r="AN28" s="30"/>
      <c r="AO28" s="30"/>
      <c r="AP28" s="30"/>
      <c r="AQ28" s="29"/>
      <c r="AR28" s="29"/>
      <c r="AT28" s="120"/>
      <c r="AU28" s="9" t="s">
        <v>375</v>
      </c>
      <c r="AV28" s="9" t="s">
        <v>376</v>
      </c>
      <c r="AW28" s="9" t="s">
        <v>377</v>
      </c>
      <c r="AX28" s="9" t="s">
        <v>378</v>
      </c>
      <c r="BH28" s="120"/>
      <c r="BI28" s="120"/>
      <c r="BJ28" s="120"/>
      <c r="BK28" s="120"/>
      <c r="BL28" s="120"/>
      <c r="BM28" s="120"/>
      <c r="BN28" s="120"/>
      <c r="BO28" s="120"/>
      <c r="BQ28" s="120"/>
      <c r="BT28" s="120"/>
      <c r="BU28" s="120"/>
      <c r="BV28" s="120"/>
      <c r="BW28" s="9" t="s">
        <v>168</v>
      </c>
      <c r="BX28" s="29"/>
      <c r="DI28" s="29"/>
      <c r="DJ28" s="13" t="s">
        <v>370</v>
      </c>
      <c r="DK28" s="29"/>
      <c r="DM28" s="29"/>
    </row>
    <row r="29" spans="2:117" ht="15" customHeight="1">
      <c r="B29" s="91" t="s">
        <v>351</v>
      </c>
      <c r="C29" s="92" t="s">
        <v>352</v>
      </c>
      <c r="D29" s="92" t="s">
        <v>379</v>
      </c>
      <c r="E29" s="93" t="s">
        <v>380</v>
      </c>
      <c r="F29" s="9">
        <v>1</v>
      </c>
      <c r="G29" s="9">
        <f t="shared" si="0"/>
        <v>1</v>
      </c>
      <c r="J29" s="8">
        <f>IF(COUNTIF($O$29:$AH$29,"○")=0,0,1)</f>
        <v>0</v>
      </c>
      <c r="K29" s="28" t="s">
        <v>154</v>
      </c>
      <c r="L29" s="29"/>
      <c r="N29" s="30"/>
      <c r="O29" s="8" t="str">
        <f>IF('項目E1(不当な差別的取扱い)'!$O$20="","NA",'項目E1(不当な差別的取扱い)'!$O$20)</f>
        <v>NA</v>
      </c>
      <c r="P29" s="8" t="str">
        <f>IF('項目E1(不当な差別的取扱い)'!$P$20="","NA",'項目E1(不当な差別的取扱い)'!$P$20)</f>
        <v>NA</v>
      </c>
      <c r="Q29" s="8" t="str">
        <f>IF('項目E1(不当な差別的取扱い)'!$Q$20="","NA",'項目E1(不当な差別的取扱い)'!$Q$20)</f>
        <v>NA</v>
      </c>
      <c r="R29" s="8" t="str">
        <f>IF('項目E1(不当な差別的取扱い)'!$R$20="","NA",'項目E1(不当な差別的取扱い)'!$R$20)</f>
        <v>NA</v>
      </c>
      <c r="S29" s="8" t="str">
        <f>IF('項目E1(不当な差別的取扱い)'!$S$20="","NA",'項目E1(不当な差別的取扱い)'!$S$20)</f>
        <v>NA</v>
      </c>
      <c r="T29" s="8" t="str">
        <f>IF('項目E1(不当な差別的取扱い)'!$T$20="","NA",'項目E1(不当な差別的取扱い)'!$T$20)</f>
        <v>NA</v>
      </c>
      <c r="U29" s="8" t="str">
        <f>IF('項目E1(不当な差別的取扱い)'!$U$20="","NA",'項目E1(不当な差別的取扱い)'!$U$20)</f>
        <v>NA</v>
      </c>
      <c r="V29" s="8" t="str">
        <f>IF('項目E1(不当な差別的取扱い)'!$V$20="","NA",'項目E1(不当な差別的取扱い)'!$V$20)</f>
        <v>NA</v>
      </c>
      <c r="W29" s="8" t="str">
        <f>IF('項目E1(不当な差別的取扱い)'!$W$20="","NA",'項目E1(不当な差別的取扱い)'!$W$20)</f>
        <v>NA</v>
      </c>
      <c r="AB29" s="30"/>
      <c r="AC29" s="30"/>
      <c r="AD29" s="30"/>
      <c r="AE29" s="30"/>
      <c r="AF29" s="30"/>
      <c r="AG29" s="30"/>
      <c r="AH29" s="30"/>
      <c r="AI29" s="30"/>
      <c r="AK29" s="30"/>
      <c r="AN29" s="30"/>
      <c r="AO29" s="30"/>
      <c r="AP29" s="30"/>
      <c r="AQ29" s="29"/>
      <c r="AR29" s="29"/>
      <c r="AT29" s="120"/>
      <c r="AU29" s="9" t="s">
        <v>381</v>
      </c>
      <c r="AV29" s="9" t="s">
        <v>382</v>
      </c>
      <c r="AW29" s="9" t="s">
        <v>383</v>
      </c>
      <c r="AX29" s="9" t="s">
        <v>384</v>
      </c>
      <c r="AY29" s="9" t="s">
        <v>385</v>
      </c>
      <c r="AZ29" s="9" t="s">
        <v>386</v>
      </c>
      <c r="BA29" s="9" t="s">
        <v>387</v>
      </c>
      <c r="BB29" s="9" t="s">
        <v>388</v>
      </c>
      <c r="BC29" s="9" t="s">
        <v>389</v>
      </c>
      <c r="BH29" s="120"/>
      <c r="BI29" s="120"/>
      <c r="BJ29" s="120"/>
      <c r="BK29" s="120"/>
      <c r="BL29" s="120"/>
      <c r="BM29" s="120"/>
      <c r="BN29" s="120"/>
      <c r="BO29" s="120"/>
      <c r="BQ29" s="120"/>
      <c r="BT29" s="120"/>
      <c r="BU29" s="120"/>
      <c r="BV29" s="120"/>
      <c r="BW29" s="9" t="s">
        <v>180</v>
      </c>
      <c r="BX29" s="29"/>
      <c r="DI29" s="29"/>
      <c r="DJ29" s="13" t="s">
        <v>390</v>
      </c>
      <c r="DK29" s="29"/>
      <c r="DM29" s="29"/>
    </row>
    <row r="30" spans="2:117" ht="15" customHeight="1">
      <c r="B30" s="91" t="s">
        <v>351</v>
      </c>
      <c r="C30" s="92" t="s">
        <v>352</v>
      </c>
      <c r="D30" s="92" t="s">
        <v>391</v>
      </c>
      <c r="E30" s="93" t="s">
        <v>392</v>
      </c>
      <c r="F30" s="9">
        <v>1</v>
      </c>
      <c r="G30" s="9">
        <f t="shared" si="0"/>
        <v>1</v>
      </c>
      <c r="J30" s="8">
        <f>IF(COUNTIF($O$30:$AH$30,"○")=0,0,1)</f>
        <v>0</v>
      </c>
      <c r="K30" s="28" t="s">
        <v>154</v>
      </c>
      <c r="L30" s="29"/>
      <c r="N30" s="30"/>
      <c r="O30" s="8" t="str">
        <f>IF('項目E1(不当な差別的取扱い)'!$X$20="","NA",'項目E1(不当な差別的取扱い)'!$X$20)</f>
        <v>NA</v>
      </c>
      <c r="P30" s="8" t="str">
        <f>IF('項目E1(不当な差別的取扱い)'!$Y$20="","NA",'項目E1(不当な差別的取扱い)'!$Y$20)</f>
        <v>NA</v>
      </c>
      <c r="Q30" s="8" t="str">
        <f>IF('項目E1(不当な差別的取扱い)'!$Z$20="","NA",'項目E1(不当な差別的取扱い)'!$Z$20)</f>
        <v>NA</v>
      </c>
      <c r="R30" s="8" t="str">
        <f>IF('項目E1(不当な差別的取扱い)'!$AA$20="","NA",'項目E1(不当な差別的取扱い)'!$AA$20)</f>
        <v>NA</v>
      </c>
      <c r="S30" s="8" t="str">
        <f>IF('項目E1(不当な差別的取扱い)'!$AB$20="","NA",'項目E1(不当な差別的取扱い)'!$AB$20)</f>
        <v>NA</v>
      </c>
      <c r="T30" s="8" t="str">
        <f>IF('項目E1(不当な差別的取扱い)'!$AC$20="","NA",'項目E1(不当な差別的取扱い)'!$AC$20)</f>
        <v>NA</v>
      </c>
      <c r="U30" s="8" t="str">
        <f>IF('項目E1(不当な差別的取扱い)'!$AD$20="","NA",'項目E1(不当な差別的取扱い)'!$AD$20)</f>
        <v>NA</v>
      </c>
      <c r="V30" s="8" t="str">
        <f>IF('項目E1(不当な差別的取扱い)'!$AE$20="","NA",'項目E1(不当な差別的取扱い)'!$AE$20)</f>
        <v>NA</v>
      </c>
      <c r="W30" s="8" t="str">
        <f>IF('項目E1(不当な差別的取扱い)'!$AF$20="","NA",'項目E1(不当な差別的取扱い)'!$AF$20)</f>
        <v>NA</v>
      </c>
      <c r="X30" s="8" t="str">
        <f>IF('項目E1(不当な差別的取扱い)'!$AG$20="","NA",'項目E1(不当な差別的取扱い)'!$AG$20)</f>
        <v>NA</v>
      </c>
      <c r="Y30" s="8" t="str">
        <f>IF('項目E1(不当な差別的取扱い)'!$AH$20="","NA",'項目E1(不当な差別的取扱い)'!$AH$20)</f>
        <v>NA</v>
      </c>
      <c r="AB30" s="30"/>
      <c r="AC30" s="30"/>
      <c r="AD30" s="30"/>
      <c r="AE30" s="30"/>
      <c r="AF30" s="30"/>
      <c r="AG30" s="30"/>
      <c r="AH30" s="30"/>
      <c r="AI30" s="30"/>
      <c r="AK30" s="30"/>
      <c r="AN30" s="30"/>
      <c r="AO30" s="30"/>
      <c r="AP30" s="30"/>
      <c r="AQ30" s="29"/>
      <c r="AR30" s="29"/>
      <c r="AT30" s="120"/>
      <c r="AU30" s="9" t="s">
        <v>393</v>
      </c>
      <c r="AV30" s="9" t="s">
        <v>394</v>
      </c>
      <c r="AW30" s="9" t="s">
        <v>395</v>
      </c>
      <c r="AX30" s="9" t="s">
        <v>396</v>
      </c>
      <c r="AY30" s="9" t="s">
        <v>397</v>
      </c>
      <c r="AZ30" s="9" t="s">
        <v>398</v>
      </c>
      <c r="BA30" s="9" t="s">
        <v>399</v>
      </c>
      <c r="BB30" s="9" t="s">
        <v>400</v>
      </c>
      <c r="BC30" s="9" t="s">
        <v>401</v>
      </c>
      <c r="BD30" s="9" t="s">
        <v>402</v>
      </c>
      <c r="BE30" s="9" t="s">
        <v>403</v>
      </c>
      <c r="BH30" s="120"/>
      <c r="BI30" s="120"/>
      <c r="BJ30" s="120"/>
      <c r="BK30" s="120"/>
      <c r="BL30" s="120"/>
      <c r="BM30" s="120"/>
      <c r="BN30" s="120"/>
      <c r="BO30" s="120"/>
      <c r="BQ30" s="120"/>
      <c r="BT30" s="120"/>
      <c r="BU30" s="120"/>
      <c r="BV30" s="120"/>
      <c r="BW30" s="9" t="s">
        <v>194</v>
      </c>
      <c r="BX30" s="29"/>
      <c r="DI30" s="29"/>
      <c r="DJ30" s="13" t="s">
        <v>370</v>
      </c>
      <c r="DK30" s="29"/>
      <c r="DM30" s="29"/>
    </row>
    <row r="31" spans="2:117" ht="15" customHeight="1">
      <c r="B31" s="91" t="s">
        <v>351</v>
      </c>
      <c r="C31" s="92" t="s">
        <v>352</v>
      </c>
      <c r="D31" s="92" t="s">
        <v>391</v>
      </c>
      <c r="E31" s="93" t="s">
        <v>404</v>
      </c>
      <c r="F31" s="9">
        <v>1</v>
      </c>
      <c r="G31" s="9">
        <f t="shared" si="0"/>
        <v>1</v>
      </c>
      <c r="I31" s="8">
        <f>IF(AND($J$30=1,$Y$30&lt;&gt;"○"),1,0)</f>
        <v>0</v>
      </c>
      <c r="J31" s="8">
        <f>IF($AL$31="NA",0,1)</f>
        <v>0</v>
      </c>
      <c r="K31" s="28" t="s">
        <v>118</v>
      </c>
      <c r="L31" s="29"/>
      <c r="N31" s="30"/>
      <c r="AB31" s="30"/>
      <c r="AC31" s="30"/>
      <c r="AD31" s="30"/>
      <c r="AE31" s="30"/>
      <c r="AF31" s="30"/>
      <c r="AG31" s="30"/>
      <c r="AH31" s="30"/>
      <c r="AI31" s="30"/>
      <c r="AK31" s="30"/>
      <c r="AL31" s="8" t="str">
        <f>IF('項目E1(不当な差別的取扱い)'!$AI$20="","NA",'項目E1(不当な差別的取扱い)'!$AI$20)</f>
        <v>NA</v>
      </c>
      <c r="AN31" s="30"/>
      <c r="AO31" s="30"/>
      <c r="AP31" s="30"/>
      <c r="AQ31" s="29"/>
      <c r="AR31" s="29"/>
      <c r="AT31" s="120"/>
      <c r="BH31" s="120"/>
      <c r="BI31" s="120"/>
      <c r="BJ31" s="120"/>
      <c r="BK31" s="120"/>
      <c r="BL31" s="120"/>
      <c r="BM31" s="120"/>
      <c r="BN31" s="120"/>
      <c r="BO31" s="120"/>
      <c r="BQ31" s="120"/>
      <c r="BR31" s="9" t="s">
        <v>405</v>
      </c>
      <c r="BT31" s="120"/>
      <c r="BU31" s="120"/>
      <c r="BV31" s="120"/>
      <c r="BW31" s="9" t="s">
        <v>196</v>
      </c>
      <c r="BX31" s="29"/>
      <c r="BY31" s="13" t="s">
        <v>403</v>
      </c>
      <c r="CA31" s="13" t="s">
        <v>373</v>
      </c>
      <c r="DI31" s="29"/>
      <c r="DJ31" s="13" t="s">
        <v>127</v>
      </c>
      <c r="DK31" s="29"/>
      <c r="DM31" s="29"/>
    </row>
    <row r="32" spans="2:117" ht="15" customHeight="1">
      <c r="B32" s="91" t="s">
        <v>351</v>
      </c>
      <c r="C32" s="92" t="s">
        <v>352</v>
      </c>
      <c r="D32" s="92" t="s">
        <v>406</v>
      </c>
      <c r="E32" s="93" t="s">
        <v>407</v>
      </c>
      <c r="F32" s="9">
        <v>1</v>
      </c>
      <c r="G32" s="9">
        <f t="shared" si="0"/>
        <v>1</v>
      </c>
      <c r="J32" s="8">
        <f>IF(COUNTIF($O$32:$AH$32,"○")=0,0,1)</f>
        <v>0</v>
      </c>
      <c r="K32" s="28" t="s">
        <v>154</v>
      </c>
      <c r="L32" s="29"/>
      <c r="N32" s="30"/>
      <c r="O32" s="8" t="str">
        <f>IF('項目E1(不当な差別的取扱い)'!$AJ$20="","NA",'項目E1(不当な差別的取扱い)'!$AJ$20)</f>
        <v>NA</v>
      </c>
      <c r="P32" s="8" t="str">
        <f>IF('項目E1(不当な差別的取扱い)'!$AK$20="","NA",'項目E1(不当な差別的取扱い)'!$AK$20)</f>
        <v>NA</v>
      </c>
      <c r="Q32" s="8" t="str">
        <f>IF('項目E1(不当な差別的取扱い)'!$AL$20="","NA",'項目E1(不当な差別的取扱い)'!$AL$20)</f>
        <v>NA</v>
      </c>
      <c r="R32" s="8" t="str">
        <f>IF('項目E1(不当な差別的取扱い)'!$AM$20="","NA",'項目E1(不当な差別的取扱い)'!$AM$20)</f>
        <v>NA</v>
      </c>
      <c r="S32" s="8" t="str">
        <f>IF('項目E1(不当な差別的取扱い)'!$AN$20="","NA",'項目E1(不当な差別的取扱い)'!$AN$20)</f>
        <v>NA</v>
      </c>
      <c r="T32" s="8" t="str">
        <f>IF('項目E1(不当な差別的取扱い)'!$AO$20="","NA",'項目E1(不当な差別的取扱い)'!$AO$20)</f>
        <v>NA</v>
      </c>
      <c r="AB32" s="30"/>
      <c r="AC32" s="30"/>
      <c r="AD32" s="30"/>
      <c r="AE32" s="30"/>
      <c r="AF32" s="30"/>
      <c r="AG32" s="30"/>
      <c r="AH32" s="30"/>
      <c r="AI32" s="30"/>
      <c r="AK32" s="30"/>
      <c r="AN32" s="30"/>
      <c r="AO32" s="30"/>
      <c r="AP32" s="30"/>
      <c r="AQ32" s="29"/>
      <c r="AR32" s="29"/>
      <c r="AT32" s="120"/>
      <c r="AU32" s="9" t="s">
        <v>408</v>
      </c>
      <c r="AV32" s="9" t="s">
        <v>409</v>
      </c>
      <c r="AW32" s="9" t="s">
        <v>410</v>
      </c>
      <c r="AX32" s="9" t="s">
        <v>411</v>
      </c>
      <c r="AY32" s="9" t="s">
        <v>412</v>
      </c>
      <c r="AZ32" s="9" t="s">
        <v>413</v>
      </c>
      <c r="BH32" s="120"/>
      <c r="BI32" s="120"/>
      <c r="BJ32" s="120"/>
      <c r="BK32" s="120"/>
      <c r="BL32" s="120"/>
      <c r="BM32" s="120"/>
      <c r="BN32" s="120"/>
      <c r="BO32" s="120"/>
      <c r="BQ32" s="120"/>
      <c r="BT32" s="120"/>
      <c r="BU32" s="120"/>
      <c r="BV32" s="120"/>
      <c r="BW32" s="9" t="s">
        <v>205</v>
      </c>
      <c r="BX32" s="29"/>
      <c r="DI32" s="29"/>
      <c r="DJ32" s="13" t="s">
        <v>370</v>
      </c>
      <c r="DK32" s="29"/>
      <c r="DM32" s="29"/>
    </row>
    <row r="33" spans="2:117" ht="15" customHeight="1">
      <c r="B33" s="91" t="s">
        <v>351</v>
      </c>
      <c r="C33" s="92" t="s">
        <v>352</v>
      </c>
      <c r="D33" s="92" t="s">
        <v>406</v>
      </c>
      <c r="E33" s="93" t="s">
        <v>414</v>
      </c>
      <c r="F33" s="9">
        <v>1</v>
      </c>
      <c r="G33" s="9">
        <f t="shared" si="0"/>
        <v>1</v>
      </c>
      <c r="I33" s="8">
        <f>IF(AND($J$32=1,$T$32&lt;&gt;"○"),1,0)</f>
        <v>0</v>
      </c>
      <c r="J33" s="8">
        <f>IF($AL$33="NA",0,1)</f>
        <v>0</v>
      </c>
      <c r="K33" s="28" t="s">
        <v>118</v>
      </c>
      <c r="L33" s="29"/>
      <c r="N33" s="30"/>
      <c r="AB33" s="30"/>
      <c r="AC33" s="30"/>
      <c r="AD33" s="30"/>
      <c r="AE33" s="30"/>
      <c r="AF33" s="30"/>
      <c r="AG33" s="30"/>
      <c r="AH33" s="30"/>
      <c r="AI33" s="30"/>
      <c r="AK33" s="30"/>
      <c r="AL33" s="8" t="str">
        <f>IF('項目E1(不当な差別的取扱い)'!$AP$20="","NA",'項目E1(不当な差別的取扱い)'!$AP$20)</f>
        <v>NA</v>
      </c>
      <c r="AN33" s="30"/>
      <c r="AO33" s="30"/>
      <c r="AP33" s="30"/>
      <c r="AQ33" s="29"/>
      <c r="AR33" s="29"/>
      <c r="AT33" s="120"/>
      <c r="BH33" s="120"/>
      <c r="BI33" s="120"/>
      <c r="BJ33" s="120"/>
      <c r="BK33" s="120"/>
      <c r="BL33" s="120"/>
      <c r="BM33" s="120"/>
      <c r="BN33" s="120"/>
      <c r="BO33" s="120"/>
      <c r="BQ33" s="120"/>
      <c r="BR33" s="9" t="s">
        <v>415</v>
      </c>
      <c r="BT33" s="120"/>
      <c r="BU33" s="120"/>
      <c r="BV33" s="120"/>
      <c r="BW33" s="9" t="s">
        <v>208</v>
      </c>
      <c r="BX33" s="29"/>
      <c r="BY33" s="13" t="s">
        <v>413</v>
      </c>
      <c r="CA33" s="13" t="s">
        <v>373</v>
      </c>
      <c r="DI33" s="29"/>
      <c r="DJ33" s="13" t="s">
        <v>127</v>
      </c>
      <c r="DK33" s="29"/>
      <c r="DM33" s="29"/>
    </row>
    <row r="34" spans="2:117" ht="15" customHeight="1">
      <c r="B34" s="91" t="s">
        <v>351</v>
      </c>
      <c r="C34" s="92" t="s">
        <v>352</v>
      </c>
      <c r="D34" s="92" t="s">
        <v>209</v>
      </c>
      <c r="E34" s="93" t="s">
        <v>210</v>
      </c>
      <c r="F34" s="9">
        <v>1</v>
      </c>
      <c r="G34" s="9">
        <f t="shared" si="0"/>
        <v>1</v>
      </c>
      <c r="J34" s="8">
        <f>IF(COUNTIF($O$34:$AH$34,"○")=0,0,1)</f>
        <v>0</v>
      </c>
      <c r="K34" s="28" t="s">
        <v>154</v>
      </c>
      <c r="L34" s="29"/>
      <c r="N34" s="30"/>
      <c r="O34" s="8" t="str">
        <f>IF('項目E1(不当な差別的取扱い)'!$AQ$20="","NA",'項目E1(不当な差別的取扱い)'!$AQ$20)</f>
        <v>NA</v>
      </c>
      <c r="P34" s="8" t="str">
        <f>IF('項目E1(不当な差別的取扱い)'!$AR$20="","NA",'項目E1(不当な差別的取扱い)'!$AR$20)</f>
        <v>NA</v>
      </c>
      <c r="Q34" s="8" t="str">
        <f>IF('項目E1(不当な差別的取扱い)'!$AS$20="","NA",'項目E1(不当な差別的取扱い)'!$AS$20)</f>
        <v>NA</v>
      </c>
      <c r="AB34" s="30"/>
      <c r="AC34" s="30"/>
      <c r="AD34" s="30"/>
      <c r="AE34" s="30"/>
      <c r="AF34" s="30"/>
      <c r="AG34" s="30"/>
      <c r="AH34" s="30"/>
      <c r="AI34" s="30"/>
      <c r="AK34" s="30"/>
      <c r="AN34" s="30"/>
      <c r="AO34" s="30"/>
      <c r="AP34" s="30"/>
      <c r="AQ34" s="29"/>
      <c r="AR34" s="29"/>
      <c r="AT34" s="120"/>
      <c r="AU34" s="9" t="s">
        <v>416</v>
      </c>
      <c r="AV34" s="9" t="s">
        <v>417</v>
      </c>
      <c r="AW34" s="9" t="s">
        <v>418</v>
      </c>
      <c r="BH34" s="120"/>
      <c r="BI34" s="120"/>
      <c r="BJ34" s="120"/>
      <c r="BK34" s="120"/>
      <c r="BL34" s="120"/>
      <c r="BM34" s="120"/>
      <c r="BN34" s="120"/>
      <c r="BO34" s="120"/>
      <c r="BQ34" s="120"/>
      <c r="BT34" s="120"/>
      <c r="BU34" s="120"/>
      <c r="BV34" s="120"/>
      <c r="BW34" s="9" t="s">
        <v>214</v>
      </c>
      <c r="BX34" s="29"/>
      <c r="DI34" s="29"/>
      <c r="DJ34" s="13" t="s">
        <v>370</v>
      </c>
      <c r="DK34" s="29"/>
      <c r="DM34" s="29"/>
    </row>
    <row r="35" spans="2:117" ht="15" customHeight="1">
      <c r="B35" s="91" t="s">
        <v>351</v>
      </c>
      <c r="C35" s="92" t="s">
        <v>352</v>
      </c>
      <c r="D35" s="92" t="s">
        <v>215</v>
      </c>
      <c r="E35" s="93" t="s">
        <v>419</v>
      </c>
      <c r="F35" s="9">
        <v>1</v>
      </c>
      <c r="G35" s="9">
        <f t="shared" si="0"/>
        <v>1</v>
      </c>
      <c r="J35" s="8">
        <f>IF(COUNTIF($O$35:$AH$35,"○")=0,0,1)</f>
        <v>0</v>
      </c>
      <c r="K35" s="28" t="s">
        <v>154</v>
      </c>
      <c r="L35" s="29"/>
      <c r="N35" s="30"/>
      <c r="O35" s="8" t="str">
        <f>IF('項目E1(不当な差別的取扱い)'!$AT$20="","NA",'項目E1(不当な差別的取扱い)'!$AT$20)</f>
        <v>NA</v>
      </c>
      <c r="AB35" s="30"/>
      <c r="AC35" s="30"/>
      <c r="AD35" s="30"/>
      <c r="AE35" s="30"/>
      <c r="AF35" s="30"/>
      <c r="AG35" s="30"/>
      <c r="AH35" s="30"/>
      <c r="AI35" s="30"/>
      <c r="AK35" s="30"/>
      <c r="AN35" s="30"/>
      <c r="AO35" s="30"/>
      <c r="AP35" s="30"/>
      <c r="AQ35" s="29"/>
      <c r="AR35" s="29"/>
      <c r="AT35" s="120"/>
      <c r="AU35" s="9" t="s">
        <v>420</v>
      </c>
      <c r="BH35" s="120"/>
      <c r="BI35" s="120"/>
      <c r="BJ35" s="120"/>
      <c r="BK35" s="120"/>
      <c r="BL35" s="120"/>
      <c r="BM35" s="120"/>
      <c r="BN35" s="120"/>
      <c r="BO35" s="120"/>
      <c r="BQ35" s="120"/>
      <c r="BT35" s="120"/>
      <c r="BU35" s="120"/>
      <c r="BV35" s="120"/>
      <c r="BW35" s="9" t="s">
        <v>217</v>
      </c>
      <c r="BX35" s="29"/>
      <c r="DI35" s="29"/>
      <c r="DJ35" s="13" t="s">
        <v>370</v>
      </c>
      <c r="DK35" s="29"/>
      <c r="DM35" s="29"/>
    </row>
    <row r="36" spans="2:117" ht="15" customHeight="1">
      <c r="B36" s="91" t="s">
        <v>351</v>
      </c>
      <c r="C36" s="92" t="s">
        <v>352</v>
      </c>
      <c r="D36" s="92" t="s">
        <v>218</v>
      </c>
      <c r="E36" s="93" t="s">
        <v>421</v>
      </c>
      <c r="F36" s="9">
        <v>1</v>
      </c>
      <c r="G36" s="9">
        <f t="shared" si="0"/>
        <v>1</v>
      </c>
      <c r="J36" s="8">
        <f>IF($AL$36="NA",0,1)</f>
        <v>0</v>
      </c>
      <c r="K36" s="28" t="s">
        <v>118</v>
      </c>
      <c r="L36" s="29"/>
      <c r="N36" s="30"/>
      <c r="AB36" s="30"/>
      <c r="AC36" s="30"/>
      <c r="AD36" s="30"/>
      <c r="AE36" s="30"/>
      <c r="AF36" s="30"/>
      <c r="AG36" s="30"/>
      <c r="AH36" s="30"/>
      <c r="AI36" s="30"/>
      <c r="AK36" s="30"/>
      <c r="AL36" s="8" t="str">
        <f>IF('項目E1(不当な差別的取扱い)'!$AU$20="","NA",'項目E1(不当な差別的取扱い)'!$AU$20)</f>
        <v>NA</v>
      </c>
      <c r="AN36" s="30"/>
      <c r="AO36" s="30"/>
      <c r="AP36" s="30"/>
      <c r="AQ36" s="29"/>
      <c r="AR36" s="29"/>
      <c r="AT36" s="120"/>
      <c r="BH36" s="120"/>
      <c r="BI36" s="120"/>
      <c r="BJ36" s="120"/>
      <c r="BK36" s="120"/>
      <c r="BL36" s="120"/>
      <c r="BM36" s="120"/>
      <c r="BN36" s="120"/>
      <c r="BO36" s="120"/>
      <c r="BQ36" s="120"/>
      <c r="BR36" s="9" t="s">
        <v>422</v>
      </c>
      <c r="BT36" s="120"/>
      <c r="BU36" s="120"/>
      <c r="BV36" s="120"/>
      <c r="BW36" s="9" t="s">
        <v>220</v>
      </c>
      <c r="BX36" s="29"/>
      <c r="DI36" s="29"/>
      <c r="DJ36" s="13" t="s">
        <v>127</v>
      </c>
      <c r="DK36" s="29"/>
      <c r="DM36" s="29"/>
    </row>
    <row r="37" spans="2:117" ht="15" customHeight="1">
      <c r="B37" s="91" t="s">
        <v>351</v>
      </c>
      <c r="C37" s="92" t="s">
        <v>352</v>
      </c>
      <c r="D37" s="92" t="s">
        <v>221</v>
      </c>
      <c r="E37" s="93" t="s">
        <v>423</v>
      </c>
      <c r="F37" s="9">
        <v>1</v>
      </c>
      <c r="G37" s="9">
        <f t="shared" si="0"/>
        <v>1</v>
      </c>
      <c r="J37" s="8">
        <f>IF(OR($M$37="(選択)",LEN(TRIM($M$37))=0,$M$37="NA"),0,1)</f>
        <v>0</v>
      </c>
      <c r="K37" s="28" t="s">
        <v>88</v>
      </c>
      <c r="L37" s="29"/>
      <c r="M37" s="8" t="str">
        <f>IF('項目E1(不当な差別的取扱い)'!$AV$20="","NA",'項目E1(不当な差別的取扱い)'!$AV$20)</f>
        <v>(選択)</v>
      </c>
      <c r="N37" s="30"/>
      <c r="AB37" s="30"/>
      <c r="AC37" s="30"/>
      <c r="AD37" s="30"/>
      <c r="AE37" s="30"/>
      <c r="AF37" s="30"/>
      <c r="AG37" s="30"/>
      <c r="AH37" s="30"/>
      <c r="AI37" s="30"/>
      <c r="AK37" s="30"/>
      <c r="AN37" s="30"/>
      <c r="AO37" s="30"/>
      <c r="AP37" s="30"/>
      <c r="AQ37" s="29"/>
      <c r="AR37" s="29"/>
      <c r="AS37" s="9" t="s">
        <v>424</v>
      </c>
      <c r="AT37" s="120"/>
      <c r="BH37" s="120"/>
      <c r="BI37" s="120"/>
      <c r="BJ37" s="120"/>
      <c r="BK37" s="120"/>
      <c r="BL37" s="120"/>
      <c r="BM37" s="120"/>
      <c r="BN37" s="120"/>
      <c r="BO37" s="120"/>
      <c r="BQ37" s="120"/>
      <c r="BT37" s="120"/>
      <c r="BU37" s="120"/>
      <c r="BV37" s="120"/>
      <c r="BW37" s="9" t="s">
        <v>223</v>
      </c>
      <c r="BX37" s="29"/>
      <c r="DI37" s="29"/>
      <c r="DJ37" s="13" t="s">
        <v>360</v>
      </c>
      <c r="DK37" s="29"/>
      <c r="DM37" s="29"/>
    </row>
    <row r="38" spans="2:117" ht="15" customHeight="1">
      <c r="B38" s="91" t="s">
        <v>351</v>
      </c>
      <c r="C38" s="92" t="s">
        <v>352</v>
      </c>
      <c r="D38" s="92" t="s">
        <v>425</v>
      </c>
      <c r="E38" s="93" t="s">
        <v>426</v>
      </c>
      <c r="F38" s="9">
        <v>1</v>
      </c>
      <c r="G38" s="9">
        <f t="shared" si="0"/>
        <v>1</v>
      </c>
      <c r="J38" s="8">
        <f>IF($AL$38="NA",0,1)</f>
        <v>0</v>
      </c>
      <c r="K38" s="28" t="s">
        <v>118</v>
      </c>
      <c r="L38" s="29"/>
      <c r="N38" s="30"/>
      <c r="AB38" s="30"/>
      <c r="AC38" s="30"/>
      <c r="AD38" s="30"/>
      <c r="AE38" s="30"/>
      <c r="AF38" s="30"/>
      <c r="AG38" s="30"/>
      <c r="AH38" s="30"/>
      <c r="AI38" s="30"/>
      <c r="AK38" s="30"/>
      <c r="AL38" s="8" t="str">
        <f>IF('項目E1(不当な差別的取扱い)'!$AW$20="","NA",'項目E1(不当な差別的取扱い)'!$AW$20)</f>
        <v>NA</v>
      </c>
      <c r="AN38" s="30"/>
      <c r="AO38" s="30"/>
      <c r="AP38" s="30"/>
      <c r="AQ38" s="29"/>
      <c r="AR38" s="29"/>
      <c r="AT38" s="120"/>
      <c r="BH38" s="120"/>
      <c r="BI38" s="120"/>
      <c r="BJ38" s="120"/>
      <c r="BK38" s="120"/>
      <c r="BL38" s="120"/>
      <c r="BM38" s="120"/>
      <c r="BN38" s="120"/>
      <c r="BO38" s="120"/>
      <c r="BQ38" s="120"/>
      <c r="BR38" s="9" t="s">
        <v>427</v>
      </c>
      <c r="BT38" s="120"/>
      <c r="BU38" s="120"/>
      <c r="BV38" s="120"/>
      <c r="BW38" s="9" t="s">
        <v>226</v>
      </c>
      <c r="BX38" s="29"/>
      <c r="DI38" s="29"/>
      <c r="DJ38" s="13" t="s">
        <v>127</v>
      </c>
      <c r="DK38" s="29"/>
      <c r="DM38" s="29"/>
    </row>
    <row r="39" spans="2:117" ht="15" customHeight="1">
      <c r="B39" s="91" t="s">
        <v>351</v>
      </c>
      <c r="C39" s="92" t="s">
        <v>352</v>
      </c>
      <c r="D39" s="92" t="s">
        <v>227</v>
      </c>
      <c r="E39" s="93" t="s">
        <v>228</v>
      </c>
      <c r="F39" s="9">
        <v>1</v>
      </c>
      <c r="G39" s="9">
        <f t="shared" si="0"/>
        <v>1</v>
      </c>
      <c r="J39" s="8">
        <f>IF($AL$39="NA",0,1)</f>
        <v>0</v>
      </c>
      <c r="K39" s="28" t="s">
        <v>118</v>
      </c>
      <c r="L39" s="29"/>
      <c r="N39" s="30"/>
      <c r="AB39" s="30"/>
      <c r="AC39" s="30"/>
      <c r="AD39" s="30"/>
      <c r="AE39" s="30"/>
      <c r="AF39" s="30"/>
      <c r="AG39" s="30"/>
      <c r="AH39" s="30"/>
      <c r="AI39" s="30"/>
      <c r="AK39" s="30"/>
      <c r="AL39" s="8" t="str">
        <f>IF('項目E1(不当な差別的取扱い)'!$AX$20="","NA",'項目E1(不当な差別的取扱い)'!$AX$20)</f>
        <v>NA</v>
      </c>
      <c r="AN39" s="30"/>
      <c r="AO39" s="30"/>
      <c r="AP39" s="30"/>
      <c r="AQ39" s="29"/>
      <c r="AR39" s="29"/>
      <c r="AT39" s="120"/>
      <c r="BH39" s="120"/>
      <c r="BI39" s="120"/>
      <c r="BJ39" s="120"/>
      <c r="BK39" s="120"/>
      <c r="BL39" s="120"/>
      <c r="BM39" s="120"/>
      <c r="BN39" s="120"/>
      <c r="BO39" s="120"/>
      <c r="BQ39" s="120"/>
      <c r="BR39" s="9" t="s">
        <v>428</v>
      </c>
      <c r="BT39" s="120"/>
      <c r="BU39" s="120"/>
      <c r="BV39" s="120"/>
      <c r="BW39" s="9" t="s">
        <v>229</v>
      </c>
      <c r="BX39" s="29"/>
      <c r="DI39" s="29"/>
      <c r="DJ39" s="13" t="s">
        <v>127</v>
      </c>
      <c r="DK39" s="29"/>
      <c r="DM39" s="29"/>
    </row>
    <row r="40" spans="2:117" ht="15" customHeight="1">
      <c r="B40" s="91" t="s">
        <v>351</v>
      </c>
      <c r="C40" s="92" t="s">
        <v>352</v>
      </c>
      <c r="D40" s="92" t="s">
        <v>429</v>
      </c>
      <c r="E40" s="93" t="s">
        <v>430</v>
      </c>
      <c r="F40" s="9">
        <v>1</v>
      </c>
      <c r="G40" s="9">
        <f t="shared" si="0"/>
        <v>1</v>
      </c>
      <c r="J40" s="8">
        <f>IF(OR($M$40="(選択)",LEN(TRIM($M$40))=0,$M$40="NA"),0,1)</f>
        <v>0</v>
      </c>
      <c r="K40" s="28" t="s">
        <v>145</v>
      </c>
      <c r="L40" s="29"/>
      <c r="M40" s="8" t="str">
        <f>IF('項目E1(不当な差別的取扱い)'!$AY$20="","NA",'項目E1(不当な差別的取扱い)'!$AY$20)</f>
        <v>(選択)</v>
      </c>
      <c r="N40" s="30"/>
      <c r="AB40" s="30"/>
      <c r="AC40" s="30"/>
      <c r="AD40" s="30"/>
      <c r="AE40" s="30"/>
      <c r="AF40" s="30"/>
      <c r="AG40" s="30"/>
      <c r="AH40" s="30"/>
      <c r="AI40" s="30"/>
      <c r="AK40" s="30"/>
      <c r="AN40" s="30"/>
      <c r="AO40" s="30"/>
      <c r="AP40" s="30"/>
      <c r="AQ40" s="29"/>
      <c r="AR40" s="29"/>
      <c r="AS40" s="9" t="s">
        <v>431</v>
      </c>
      <c r="AT40" s="120"/>
      <c r="BH40" s="120"/>
      <c r="BI40" s="120"/>
      <c r="BJ40" s="120"/>
      <c r="BK40" s="120"/>
      <c r="BL40" s="120"/>
      <c r="BM40" s="120"/>
      <c r="BN40" s="120"/>
      <c r="BO40" s="120"/>
      <c r="BQ40" s="120"/>
      <c r="BT40" s="120"/>
      <c r="BU40" s="120"/>
      <c r="BV40" s="120"/>
      <c r="BW40" s="9" t="s">
        <v>232</v>
      </c>
      <c r="BX40" s="29"/>
      <c r="DI40" s="29"/>
      <c r="DJ40" s="13" t="s">
        <v>360</v>
      </c>
      <c r="DK40" s="29"/>
      <c r="DM40" s="29"/>
    </row>
    <row r="41" spans="2:117" ht="15" customHeight="1">
      <c r="B41" s="91" t="s">
        <v>351</v>
      </c>
      <c r="C41" s="92" t="s">
        <v>352</v>
      </c>
      <c r="D41" s="92" t="s">
        <v>357</v>
      </c>
      <c r="E41" s="93" t="s">
        <v>144</v>
      </c>
      <c r="F41" s="9">
        <v>2</v>
      </c>
      <c r="G41" s="9">
        <f t="shared" si="0"/>
        <v>1</v>
      </c>
      <c r="J41" s="8">
        <f>IF(OR($M$41="(選択)",LEN(TRIM($M$41))=0,$M$41="NA"),0,1)</f>
        <v>0</v>
      </c>
      <c r="K41" s="28" t="s">
        <v>145</v>
      </c>
      <c r="L41" s="29"/>
      <c r="M41" s="8" t="str">
        <f>IF('項目E1(不当な差別的取扱い)'!$C$21="","NA",'項目E1(不当な差別的取扱い)'!$C$21)</f>
        <v>(選択)</v>
      </c>
      <c r="N41" s="30"/>
      <c r="AB41" s="30"/>
      <c r="AC41" s="30"/>
      <c r="AD41" s="30"/>
      <c r="AE41" s="30"/>
      <c r="AF41" s="30"/>
      <c r="AG41" s="30"/>
      <c r="AH41" s="30"/>
      <c r="AI41" s="30"/>
      <c r="AK41" s="30"/>
      <c r="AN41" s="30"/>
      <c r="AO41" s="30"/>
      <c r="AP41" s="30"/>
      <c r="AQ41" s="29"/>
      <c r="AR41" s="29"/>
      <c r="AS41" s="9" t="s">
        <v>359</v>
      </c>
      <c r="AT41" s="120"/>
      <c r="BH41" s="120"/>
      <c r="BI41" s="120"/>
      <c r="BJ41" s="120"/>
      <c r="BK41" s="120"/>
      <c r="BL41" s="120"/>
      <c r="BM41" s="120"/>
      <c r="BN41" s="120"/>
      <c r="BO41" s="120"/>
      <c r="BQ41" s="120"/>
      <c r="BT41" s="120"/>
      <c r="BU41" s="120"/>
      <c r="BV41" s="120"/>
      <c r="BW41" s="9" t="s">
        <v>146</v>
      </c>
      <c r="BX41" s="29"/>
      <c r="DI41" s="29"/>
      <c r="DJ41" s="13" t="s">
        <v>360</v>
      </c>
      <c r="DK41" s="29"/>
      <c r="DM41" s="29"/>
    </row>
    <row r="42" spans="2:117" ht="15" customHeight="1">
      <c r="B42" s="91" t="s">
        <v>351</v>
      </c>
      <c r="C42" s="92" t="s">
        <v>352</v>
      </c>
      <c r="D42" s="92" t="s">
        <v>361</v>
      </c>
      <c r="E42" s="93" t="s">
        <v>362</v>
      </c>
      <c r="F42" s="9">
        <v>2</v>
      </c>
      <c r="G42" s="9">
        <f t="shared" si="0"/>
        <v>1</v>
      </c>
      <c r="J42" s="8">
        <f>IF($AL$42="NA",0,1)</f>
        <v>0</v>
      </c>
      <c r="K42" s="28" t="s">
        <v>118</v>
      </c>
      <c r="L42" s="29"/>
      <c r="N42" s="30"/>
      <c r="AB42" s="30"/>
      <c r="AC42" s="30"/>
      <c r="AD42" s="30"/>
      <c r="AE42" s="30"/>
      <c r="AF42" s="30"/>
      <c r="AG42" s="30"/>
      <c r="AH42" s="30"/>
      <c r="AI42" s="30"/>
      <c r="AK42" s="30"/>
      <c r="AL42" s="8" t="str">
        <f>IF('項目E1(不当な差別的取扱い)'!$D$21="","NA",'項目E1(不当な差別的取扱い)'!$D$21)</f>
        <v>NA</v>
      </c>
      <c r="AN42" s="30"/>
      <c r="AO42" s="30"/>
      <c r="AP42" s="30"/>
      <c r="AQ42" s="29"/>
      <c r="AR42" s="29"/>
      <c r="AT42" s="120"/>
      <c r="BH42" s="120"/>
      <c r="BI42" s="120"/>
      <c r="BJ42" s="120"/>
      <c r="BK42" s="120"/>
      <c r="BL42" s="120"/>
      <c r="BM42" s="120"/>
      <c r="BN42" s="120"/>
      <c r="BO42" s="120"/>
      <c r="BQ42" s="120"/>
      <c r="BR42" s="9" t="s">
        <v>363</v>
      </c>
      <c r="BT42" s="120"/>
      <c r="BU42" s="120"/>
      <c r="BV42" s="120"/>
      <c r="BW42" s="9" t="s">
        <v>151</v>
      </c>
      <c r="BX42" s="29"/>
      <c r="DI42" s="29"/>
      <c r="DJ42" s="13" t="s">
        <v>127</v>
      </c>
      <c r="DK42" s="29"/>
      <c r="DM42" s="29"/>
    </row>
    <row r="43" spans="2:117" ht="15" customHeight="1">
      <c r="B43" s="91" t="s">
        <v>351</v>
      </c>
      <c r="C43" s="92" t="s">
        <v>352</v>
      </c>
      <c r="D43" s="92" t="s">
        <v>364</v>
      </c>
      <c r="E43" s="93" t="s">
        <v>365</v>
      </c>
      <c r="F43" s="9">
        <v>2</v>
      </c>
      <c r="G43" s="9">
        <f t="shared" si="0"/>
        <v>1</v>
      </c>
      <c r="J43" s="8">
        <f>IF(COUNTIF($O$43:$AH$43,"○")=0,0,1)</f>
        <v>0</v>
      </c>
      <c r="K43" s="28" t="s">
        <v>366</v>
      </c>
      <c r="L43" s="29"/>
      <c r="N43" s="30"/>
      <c r="O43" s="8" t="str">
        <f>IF('項目E1(不当な差別的取扱い)'!$G$21="","NA",'項目E1(不当な差別的取扱い)'!$G$21)</f>
        <v>NA</v>
      </c>
      <c r="P43" s="8" t="str">
        <f>IF('項目E1(不当な差別的取扱い)'!$H$21="","NA",'項目E1(不当な差別的取扱い)'!$H$21)</f>
        <v>NA</v>
      </c>
      <c r="Q43" s="8" t="str">
        <f>IF('項目E1(不当な差別的取扱い)'!$I$21="","NA",'項目E1(不当な差別的取扱い)'!$I$21)</f>
        <v>NA</v>
      </c>
      <c r="AB43" s="30"/>
      <c r="AC43" s="30"/>
      <c r="AD43" s="30"/>
      <c r="AE43" s="30"/>
      <c r="AF43" s="30"/>
      <c r="AG43" s="30"/>
      <c r="AH43" s="30"/>
      <c r="AI43" s="30"/>
      <c r="AK43" s="30"/>
      <c r="AM43" s="32"/>
      <c r="AN43" s="30"/>
      <c r="AO43" s="30"/>
      <c r="AP43" s="30"/>
      <c r="AQ43" s="29"/>
      <c r="AR43" s="29"/>
      <c r="AT43" s="120"/>
      <c r="AU43" s="9" t="s">
        <v>367</v>
      </c>
      <c r="AV43" s="9" t="s">
        <v>368</v>
      </c>
      <c r="AW43" s="9" t="s">
        <v>369</v>
      </c>
      <c r="BH43" s="120"/>
      <c r="BI43" s="120"/>
      <c r="BJ43" s="120"/>
      <c r="BK43" s="120"/>
      <c r="BL43" s="120"/>
      <c r="BM43" s="120"/>
      <c r="BN43" s="120"/>
      <c r="BO43" s="120"/>
      <c r="BQ43" s="120"/>
      <c r="BT43" s="120"/>
      <c r="BU43" s="120"/>
      <c r="BV43" s="120"/>
      <c r="BW43" s="9" t="s">
        <v>158</v>
      </c>
      <c r="BX43" s="29"/>
      <c r="DI43" s="29"/>
      <c r="DJ43" s="13" t="s">
        <v>370</v>
      </c>
      <c r="DK43" s="29"/>
      <c r="DM43" s="29"/>
    </row>
    <row r="44" spans="2:117" ht="15" customHeight="1">
      <c r="B44" s="91" t="s">
        <v>351</v>
      </c>
      <c r="C44" s="92" t="s">
        <v>352</v>
      </c>
      <c r="D44" s="92" t="s">
        <v>364</v>
      </c>
      <c r="E44" s="93" t="s">
        <v>371</v>
      </c>
      <c r="F44" s="9">
        <v>2</v>
      </c>
      <c r="G44" s="9">
        <f t="shared" si="0"/>
        <v>1</v>
      </c>
      <c r="I44" s="8">
        <f>IF(AND($J$43=1,$Q$43&lt;&gt;"○"),1,0)</f>
        <v>0</v>
      </c>
      <c r="J44" s="8">
        <f>IF($AL$44="NA",0,1)</f>
        <v>0</v>
      </c>
      <c r="K44" s="28" t="s">
        <v>118</v>
      </c>
      <c r="L44" s="29"/>
      <c r="N44" s="30"/>
      <c r="AB44" s="30"/>
      <c r="AC44" s="30"/>
      <c r="AD44" s="30"/>
      <c r="AE44" s="30"/>
      <c r="AF44" s="30"/>
      <c r="AG44" s="30"/>
      <c r="AH44" s="30"/>
      <c r="AI44" s="30"/>
      <c r="AK44" s="30"/>
      <c r="AL44" s="8" t="str">
        <f>IF('項目E1(不当な差別的取扱い)'!$J$21="","NA",'項目E1(不当な差別的取扱い)'!$J$21)</f>
        <v>NA</v>
      </c>
      <c r="AN44" s="30"/>
      <c r="AO44" s="30"/>
      <c r="AP44" s="30"/>
      <c r="AQ44" s="29"/>
      <c r="AR44" s="29"/>
      <c r="AT44" s="120"/>
      <c r="BH44" s="120"/>
      <c r="BI44" s="120"/>
      <c r="BJ44" s="120"/>
      <c r="BK44" s="120"/>
      <c r="BL44" s="120"/>
      <c r="BM44" s="120"/>
      <c r="BN44" s="120"/>
      <c r="BO44" s="120"/>
      <c r="BQ44" s="120"/>
      <c r="BR44" s="9" t="s">
        <v>372</v>
      </c>
      <c r="BT44" s="120"/>
      <c r="BU44" s="120"/>
      <c r="BV44" s="120"/>
      <c r="BW44" s="9" t="s">
        <v>160</v>
      </c>
      <c r="BX44" s="29"/>
      <c r="BY44" s="13" t="s">
        <v>369</v>
      </c>
      <c r="CA44" s="13" t="s">
        <v>373</v>
      </c>
      <c r="DI44" s="29"/>
      <c r="DJ44" s="13" t="s">
        <v>127</v>
      </c>
      <c r="DK44" s="29"/>
      <c r="DM44" s="29"/>
    </row>
    <row r="45" spans="2:117" ht="15" customHeight="1">
      <c r="B45" s="91" t="s">
        <v>351</v>
      </c>
      <c r="C45" s="92" t="s">
        <v>352</v>
      </c>
      <c r="D45" s="92" t="s">
        <v>162</v>
      </c>
      <c r="E45" s="93" t="s">
        <v>374</v>
      </c>
      <c r="F45" s="9">
        <v>2</v>
      </c>
      <c r="G45" s="9">
        <f t="shared" si="0"/>
        <v>1</v>
      </c>
      <c r="J45" s="8">
        <f>IF(COUNTIF($O$45:$AH$45,"○")=0,0,1)</f>
        <v>0</v>
      </c>
      <c r="K45" s="28" t="s">
        <v>154</v>
      </c>
      <c r="L45" s="29"/>
      <c r="N45" s="30"/>
      <c r="O45" s="8" t="str">
        <f>IF('項目E1(不当な差別的取扱い)'!$K$21="","NA",'項目E1(不当な差別的取扱い)'!$K$21)</f>
        <v>NA</v>
      </c>
      <c r="P45" s="8" t="str">
        <f>IF('項目E1(不当な差別的取扱い)'!$L$21="","NA",'項目E1(不当な差別的取扱い)'!$L$21)</f>
        <v>NA</v>
      </c>
      <c r="Q45" s="8" t="str">
        <f>IF('項目E1(不当な差別的取扱い)'!$M$21="","NA",'項目E1(不当な差別的取扱い)'!$M$21)</f>
        <v>NA</v>
      </c>
      <c r="R45" s="8" t="str">
        <f>IF('項目E1(不当な差別的取扱い)'!$N$21="","NA",'項目E1(不当な差別的取扱い)'!$N$21)</f>
        <v>NA</v>
      </c>
      <c r="AB45" s="30"/>
      <c r="AC45" s="30"/>
      <c r="AD45" s="30"/>
      <c r="AE45" s="30"/>
      <c r="AF45" s="30"/>
      <c r="AG45" s="30"/>
      <c r="AH45" s="30"/>
      <c r="AI45" s="30"/>
      <c r="AK45" s="30"/>
      <c r="AN45" s="30"/>
      <c r="AO45" s="30"/>
      <c r="AP45" s="30"/>
      <c r="AQ45" s="29"/>
      <c r="AR45" s="29"/>
      <c r="AT45" s="120"/>
      <c r="AU45" s="9" t="s">
        <v>375</v>
      </c>
      <c r="AV45" s="9" t="s">
        <v>376</v>
      </c>
      <c r="AW45" s="9" t="s">
        <v>377</v>
      </c>
      <c r="AX45" s="9" t="s">
        <v>378</v>
      </c>
      <c r="BH45" s="120"/>
      <c r="BI45" s="120"/>
      <c r="BJ45" s="120"/>
      <c r="BK45" s="120"/>
      <c r="BL45" s="120"/>
      <c r="BM45" s="120"/>
      <c r="BN45" s="120"/>
      <c r="BO45" s="120"/>
      <c r="BQ45" s="120"/>
      <c r="BT45" s="120"/>
      <c r="BU45" s="120"/>
      <c r="BV45" s="120"/>
      <c r="BW45" s="9" t="s">
        <v>168</v>
      </c>
      <c r="BX45" s="29"/>
      <c r="DI45" s="29"/>
      <c r="DJ45" s="13" t="s">
        <v>370</v>
      </c>
      <c r="DK45" s="29"/>
      <c r="DM45" s="29"/>
    </row>
    <row r="46" spans="2:117" ht="15" customHeight="1">
      <c r="B46" s="91" t="s">
        <v>351</v>
      </c>
      <c r="C46" s="92" t="s">
        <v>352</v>
      </c>
      <c r="D46" s="92" t="s">
        <v>379</v>
      </c>
      <c r="E46" s="93" t="s">
        <v>380</v>
      </c>
      <c r="F46" s="9">
        <v>2</v>
      </c>
      <c r="G46" s="9">
        <f t="shared" si="0"/>
        <v>1</v>
      </c>
      <c r="J46" s="8">
        <f>IF(COUNTIF($O$46:$AH$46,"○")=0,0,1)</f>
        <v>0</v>
      </c>
      <c r="K46" s="28" t="s">
        <v>154</v>
      </c>
      <c r="L46" s="29"/>
      <c r="N46" s="30"/>
      <c r="O46" s="8" t="str">
        <f>IF('項目E1(不当な差別的取扱い)'!$O$21="","NA",'項目E1(不当な差別的取扱い)'!$O$21)</f>
        <v>NA</v>
      </c>
      <c r="P46" s="8" t="str">
        <f>IF('項目E1(不当な差別的取扱い)'!$P$21="","NA",'項目E1(不当な差別的取扱い)'!$P$21)</f>
        <v>NA</v>
      </c>
      <c r="Q46" s="8" t="str">
        <f>IF('項目E1(不当な差別的取扱い)'!$Q$21="","NA",'項目E1(不当な差別的取扱い)'!$Q$21)</f>
        <v>NA</v>
      </c>
      <c r="R46" s="8" t="str">
        <f>IF('項目E1(不当な差別的取扱い)'!$R$21="","NA",'項目E1(不当な差別的取扱い)'!$R$21)</f>
        <v>NA</v>
      </c>
      <c r="S46" s="8" t="str">
        <f>IF('項目E1(不当な差別的取扱い)'!$S$21="","NA",'項目E1(不当な差別的取扱い)'!$S$21)</f>
        <v>NA</v>
      </c>
      <c r="T46" s="8" t="str">
        <f>IF('項目E1(不当な差別的取扱い)'!$T$21="","NA",'項目E1(不当な差別的取扱い)'!$T$21)</f>
        <v>NA</v>
      </c>
      <c r="U46" s="8" t="str">
        <f>IF('項目E1(不当な差別的取扱い)'!$U$21="","NA",'項目E1(不当な差別的取扱い)'!$U$21)</f>
        <v>NA</v>
      </c>
      <c r="V46" s="8" t="str">
        <f>IF('項目E1(不当な差別的取扱い)'!$V$21="","NA",'項目E1(不当な差別的取扱い)'!$V$21)</f>
        <v>NA</v>
      </c>
      <c r="W46" s="8" t="str">
        <f>IF('項目E1(不当な差別的取扱い)'!$W$21="","NA",'項目E1(不当な差別的取扱い)'!$W$21)</f>
        <v>NA</v>
      </c>
      <c r="AB46" s="30"/>
      <c r="AC46" s="30"/>
      <c r="AD46" s="30"/>
      <c r="AE46" s="30"/>
      <c r="AF46" s="30"/>
      <c r="AG46" s="30"/>
      <c r="AH46" s="30"/>
      <c r="AI46" s="30"/>
      <c r="AK46" s="30"/>
      <c r="AN46" s="30"/>
      <c r="AO46" s="30"/>
      <c r="AP46" s="30"/>
      <c r="AQ46" s="29"/>
      <c r="AR46" s="29"/>
      <c r="AT46" s="120"/>
      <c r="AU46" s="9" t="s">
        <v>381</v>
      </c>
      <c r="AV46" s="9" t="s">
        <v>382</v>
      </c>
      <c r="AW46" s="9" t="s">
        <v>383</v>
      </c>
      <c r="AX46" s="9" t="s">
        <v>384</v>
      </c>
      <c r="AY46" s="9" t="s">
        <v>385</v>
      </c>
      <c r="AZ46" s="9" t="s">
        <v>386</v>
      </c>
      <c r="BA46" s="9" t="s">
        <v>387</v>
      </c>
      <c r="BB46" s="9" t="s">
        <v>388</v>
      </c>
      <c r="BC46" s="9" t="s">
        <v>389</v>
      </c>
      <c r="BH46" s="120"/>
      <c r="BI46" s="120"/>
      <c r="BJ46" s="120"/>
      <c r="BK46" s="120"/>
      <c r="BL46" s="120"/>
      <c r="BM46" s="120"/>
      <c r="BN46" s="120"/>
      <c r="BO46" s="120"/>
      <c r="BQ46" s="120"/>
      <c r="BT46" s="120"/>
      <c r="BU46" s="120"/>
      <c r="BV46" s="120"/>
      <c r="BW46" s="9" t="s">
        <v>180</v>
      </c>
      <c r="BX46" s="29"/>
      <c r="DI46" s="29"/>
      <c r="DJ46" s="13" t="s">
        <v>370</v>
      </c>
      <c r="DK46" s="29"/>
      <c r="DM46" s="29"/>
    </row>
    <row r="47" spans="2:117" ht="15" customHeight="1">
      <c r="B47" s="91" t="s">
        <v>351</v>
      </c>
      <c r="C47" s="92" t="s">
        <v>352</v>
      </c>
      <c r="D47" s="92" t="s">
        <v>391</v>
      </c>
      <c r="E47" s="93" t="s">
        <v>392</v>
      </c>
      <c r="F47" s="9">
        <v>2</v>
      </c>
      <c r="G47" s="9">
        <f t="shared" si="0"/>
        <v>1</v>
      </c>
      <c r="J47" s="8">
        <f>IF(COUNTIF($O$47:$AH$47,"○")=0,0,1)</f>
        <v>0</v>
      </c>
      <c r="K47" s="28" t="s">
        <v>154</v>
      </c>
      <c r="L47" s="29"/>
      <c r="N47" s="30"/>
      <c r="O47" s="8" t="str">
        <f>IF('項目E1(不当な差別的取扱い)'!$X$21="","NA",'項目E1(不当な差別的取扱い)'!$X$21)</f>
        <v>NA</v>
      </c>
      <c r="P47" s="8" t="str">
        <f>IF('項目E1(不当な差別的取扱い)'!$Y$21="","NA",'項目E1(不当な差別的取扱い)'!$Y$21)</f>
        <v>NA</v>
      </c>
      <c r="Q47" s="8" t="str">
        <f>IF('項目E1(不当な差別的取扱い)'!$Z$21="","NA",'項目E1(不当な差別的取扱い)'!$Z$21)</f>
        <v>NA</v>
      </c>
      <c r="R47" s="8" t="str">
        <f>IF('項目E1(不当な差別的取扱い)'!$AA$21="","NA",'項目E1(不当な差別的取扱い)'!$AA$21)</f>
        <v>NA</v>
      </c>
      <c r="S47" s="8" t="str">
        <f>IF('項目E1(不当な差別的取扱い)'!$AB$21="","NA",'項目E1(不当な差別的取扱い)'!$AB$21)</f>
        <v>NA</v>
      </c>
      <c r="T47" s="8" t="str">
        <f>IF('項目E1(不当な差別的取扱い)'!$AC$21="","NA",'項目E1(不当な差別的取扱い)'!$AC$21)</f>
        <v>NA</v>
      </c>
      <c r="U47" s="8" t="str">
        <f>IF('項目E1(不当な差別的取扱い)'!$AD$21="","NA",'項目E1(不当な差別的取扱い)'!$AD$21)</f>
        <v>NA</v>
      </c>
      <c r="V47" s="8" t="str">
        <f>IF('項目E1(不当な差別的取扱い)'!$AE$21="","NA",'項目E1(不当な差別的取扱い)'!$AE$21)</f>
        <v>NA</v>
      </c>
      <c r="W47" s="8" t="str">
        <f>IF('項目E1(不当な差別的取扱い)'!$AF$21="","NA",'項目E1(不当な差別的取扱い)'!$AF$21)</f>
        <v>NA</v>
      </c>
      <c r="X47" s="8" t="str">
        <f>IF('項目E1(不当な差別的取扱い)'!$AG$21="","NA",'項目E1(不当な差別的取扱い)'!$AG$21)</f>
        <v>NA</v>
      </c>
      <c r="Y47" s="8" t="str">
        <f>IF('項目E1(不当な差別的取扱い)'!$AH$21="","NA",'項目E1(不当な差別的取扱い)'!$AH$21)</f>
        <v>NA</v>
      </c>
      <c r="AB47" s="30"/>
      <c r="AC47" s="30"/>
      <c r="AD47" s="30"/>
      <c r="AE47" s="30"/>
      <c r="AF47" s="30"/>
      <c r="AG47" s="30"/>
      <c r="AH47" s="30"/>
      <c r="AI47" s="30"/>
      <c r="AK47" s="30"/>
      <c r="AN47" s="30"/>
      <c r="AO47" s="30"/>
      <c r="AP47" s="30"/>
      <c r="AQ47" s="29"/>
      <c r="AR47" s="29"/>
      <c r="AT47" s="120"/>
      <c r="AU47" s="9" t="s">
        <v>393</v>
      </c>
      <c r="AV47" s="9" t="s">
        <v>394</v>
      </c>
      <c r="AW47" s="9" t="s">
        <v>395</v>
      </c>
      <c r="AX47" s="9" t="s">
        <v>396</v>
      </c>
      <c r="AY47" s="9" t="s">
        <v>397</v>
      </c>
      <c r="AZ47" s="9" t="s">
        <v>398</v>
      </c>
      <c r="BA47" s="9" t="s">
        <v>399</v>
      </c>
      <c r="BB47" s="9" t="s">
        <v>400</v>
      </c>
      <c r="BC47" s="9" t="s">
        <v>401</v>
      </c>
      <c r="BD47" s="9" t="s">
        <v>402</v>
      </c>
      <c r="BE47" s="9" t="s">
        <v>403</v>
      </c>
      <c r="BH47" s="120"/>
      <c r="BI47" s="120"/>
      <c r="BJ47" s="120"/>
      <c r="BK47" s="120"/>
      <c r="BL47" s="120"/>
      <c r="BM47" s="120"/>
      <c r="BN47" s="120"/>
      <c r="BO47" s="120"/>
      <c r="BQ47" s="120"/>
      <c r="BT47" s="120"/>
      <c r="BU47" s="120"/>
      <c r="BV47" s="120"/>
      <c r="BW47" s="9" t="s">
        <v>194</v>
      </c>
      <c r="BX47" s="29"/>
      <c r="DI47" s="29"/>
      <c r="DJ47" s="13" t="s">
        <v>390</v>
      </c>
      <c r="DK47" s="29"/>
      <c r="DM47" s="29"/>
    </row>
    <row r="48" spans="2:117" ht="15" customHeight="1">
      <c r="B48" s="91" t="s">
        <v>351</v>
      </c>
      <c r="C48" s="92" t="s">
        <v>352</v>
      </c>
      <c r="D48" s="92" t="s">
        <v>391</v>
      </c>
      <c r="E48" s="93" t="s">
        <v>404</v>
      </c>
      <c r="F48" s="9">
        <v>2</v>
      </c>
      <c r="G48" s="9">
        <f t="shared" si="0"/>
        <v>1</v>
      </c>
      <c r="I48" s="8">
        <f>IF(AND($J$47=1,$Y$47&lt;&gt;"○"),1,0)</f>
        <v>0</v>
      </c>
      <c r="J48" s="8">
        <f>IF($AL$48="NA",0,1)</f>
        <v>0</v>
      </c>
      <c r="K48" s="28" t="s">
        <v>118</v>
      </c>
      <c r="L48" s="29"/>
      <c r="N48" s="30"/>
      <c r="AB48" s="30"/>
      <c r="AC48" s="30"/>
      <c r="AD48" s="30"/>
      <c r="AE48" s="30"/>
      <c r="AF48" s="30"/>
      <c r="AG48" s="30"/>
      <c r="AH48" s="30"/>
      <c r="AI48" s="30"/>
      <c r="AK48" s="30"/>
      <c r="AL48" s="8" t="str">
        <f>IF('項目E1(不当な差別的取扱い)'!$AI$21="","NA",'項目E1(不当な差別的取扱い)'!$AI$21)</f>
        <v>NA</v>
      </c>
      <c r="AN48" s="30"/>
      <c r="AO48" s="30"/>
      <c r="AP48" s="30"/>
      <c r="AQ48" s="29"/>
      <c r="AR48" s="29"/>
      <c r="AT48" s="120"/>
      <c r="BH48" s="120"/>
      <c r="BI48" s="120"/>
      <c r="BJ48" s="120"/>
      <c r="BK48" s="120"/>
      <c r="BL48" s="120"/>
      <c r="BM48" s="120"/>
      <c r="BN48" s="120"/>
      <c r="BO48" s="120"/>
      <c r="BQ48" s="120"/>
      <c r="BR48" s="9" t="s">
        <v>405</v>
      </c>
      <c r="BT48" s="120"/>
      <c r="BU48" s="120"/>
      <c r="BV48" s="120"/>
      <c r="BW48" s="9" t="s">
        <v>196</v>
      </c>
      <c r="BX48" s="29"/>
      <c r="BY48" s="13" t="s">
        <v>403</v>
      </c>
      <c r="CA48" s="13" t="s">
        <v>373</v>
      </c>
      <c r="DI48" s="29"/>
      <c r="DJ48" s="13" t="s">
        <v>127</v>
      </c>
      <c r="DK48" s="29"/>
      <c r="DM48" s="29"/>
    </row>
    <row r="49" spans="2:117" ht="15" customHeight="1">
      <c r="B49" s="91" t="s">
        <v>351</v>
      </c>
      <c r="C49" s="92" t="s">
        <v>352</v>
      </c>
      <c r="D49" s="92" t="s">
        <v>406</v>
      </c>
      <c r="E49" s="93" t="s">
        <v>407</v>
      </c>
      <c r="F49" s="9">
        <v>2</v>
      </c>
      <c r="G49" s="9">
        <f t="shared" si="0"/>
        <v>1</v>
      </c>
      <c r="J49" s="8">
        <f>IF(COUNTIF($O$49:$AH$49,"○")=0,0,1)</f>
        <v>0</v>
      </c>
      <c r="K49" s="28" t="s">
        <v>154</v>
      </c>
      <c r="L49" s="29"/>
      <c r="N49" s="30"/>
      <c r="O49" s="8" t="str">
        <f>IF('項目E1(不当な差別的取扱い)'!$AJ$21="","NA",'項目E1(不当な差別的取扱い)'!$AJ$21)</f>
        <v>NA</v>
      </c>
      <c r="P49" s="8" t="str">
        <f>IF('項目E1(不当な差別的取扱い)'!$AK$21="","NA",'項目E1(不当な差別的取扱い)'!$AK$21)</f>
        <v>NA</v>
      </c>
      <c r="Q49" s="8" t="str">
        <f>IF('項目E1(不当な差別的取扱い)'!$AL$21="","NA",'項目E1(不当な差別的取扱い)'!$AL$21)</f>
        <v>NA</v>
      </c>
      <c r="R49" s="8" t="str">
        <f>IF('項目E1(不当な差別的取扱い)'!$AM$21="","NA",'項目E1(不当な差別的取扱い)'!$AM$21)</f>
        <v>NA</v>
      </c>
      <c r="S49" s="8" t="str">
        <f>IF('項目E1(不当な差別的取扱い)'!$AN$21="","NA",'項目E1(不当な差別的取扱い)'!$AN$21)</f>
        <v>NA</v>
      </c>
      <c r="T49" s="8" t="str">
        <f>IF('項目E1(不当な差別的取扱い)'!$AO$21="","NA",'項目E1(不当な差別的取扱い)'!$AO$21)</f>
        <v>NA</v>
      </c>
      <c r="AB49" s="30"/>
      <c r="AC49" s="30"/>
      <c r="AD49" s="30"/>
      <c r="AE49" s="30"/>
      <c r="AF49" s="30"/>
      <c r="AG49" s="30"/>
      <c r="AH49" s="30"/>
      <c r="AI49" s="30"/>
      <c r="AK49" s="30"/>
      <c r="AN49" s="30"/>
      <c r="AO49" s="30"/>
      <c r="AP49" s="30"/>
      <c r="AQ49" s="29"/>
      <c r="AR49" s="29"/>
      <c r="AT49" s="120"/>
      <c r="AU49" s="9" t="s">
        <v>408</v>
      </c>
      <c r="AV49" s="9" t="s">
        <v>409</v>
      </c>
      <c r="AW49" s="9" t="s">
        <v>410</v>
      </c>
      <c r="AX49" s="9" t="s">
        <v>411</v>
      </c>
      <c r="AY49" s="9" t="s">
        <v>412</v>
      </c>
      <c r="AZ49" s="9" t="s">
        <v>413</v>
      </c>
      <c r="BH49" s="120"/>
      <c r="BI49" s="120"/>
      <c r="BJ49" s="120"/>
      <c r="BK49" s="120"/>
      <c r="BL49" s="120"/>
      <c r="BM49" s="120"/>
      <c r="BN49" s="120"/>
      <c r="BO49" s="120"/>
      <c r="BQ49" s="120"/>
      <c r="BT49" s="120"/>
      <c r="BU49" s="120"/>
      <c r="BV49" s="120"/>
      <c r="BW49" s="9" t="s">
        <v>205</v>
      </c>
      <c r="BX49" s="29"/>
      <c r="DI49" s="29"/>
      <c r="DJ49" s="13" t="s">
        <v>370</v>
      </c>
      <c r="DK49" s="29"/>
      <c r="DM49" s="29"/>
    </row>
    <row r="50" spans="2:117" ht="15" customHeight="1">
      <c r="B50" s="91" t="s">
        <v>351</v>
      </c>
      <c r="C50" s="92" t="s">
        <v>352</v>
      </c>
      <c r="D50" s="92" t="s">
        <v>406</v>
      </c>
      <c r="E50" s="93" t="s">
        <v>414</v>
      </c>
      <c r="F50" s="9">
        <v>2</v>
      </c>
      <c r="G50" s="9">
        <f t="shared" si="0"/>
        <v>1</v>
      </c>
      <c r="I50" s="8">
        <f>IF(AND($J$49=1,$T$49&lt;&gt;"○"),1,0)</f>
        <v>0</v>
      </c>
      <c r="J50" s="8">
        <f>IF($AL$50="NA",0,1)</f>
        <v>0</v>
      </c>
      <c r="K50" s="28" t="s">
        <v>118</v>
      </c>
      <c r="L50" s="29"/>
      <c r="N50" s="30"/>
      <c r="AB50" s="30"/>
      <c r="AC50" s="30"/>
      <c r="AD50" s="30"/>
      <c r="AE50" s="30"/>
      <c r="AF50" s="30"/>
      <c r="AG50" s="30"/>
      <c r="AH50" s="30"/>
      <c r="AI50" s="30"/>
      <c r="AK50" s="30"/>
      <c r="AL50" s="8" t="str">
        <f>IF('項目E1(不当な差別的取扱い)'!$AP$21="","NA",'項目E1(不当な差別的取扱い)'!$AP$21)</f>
        <v>NA</v>
      </c>
      <c r="AN50" s="30"/>
      <c r="AO50" s="30"/>
      <c r="AP50" s="30"/>
      <c r="AQ50" s="29"/>
      <c r="AR50" s="29"/>
      <c r="AT50" s="120"/>
      <c r="BH50" s="120"/>
      <c r="BI50" s="120"/>
      <c r="BJ50" s="120"/>
      <c r="BK50" s="120"/>
      <c r="BL50" s="120"/>
      <c r="BM50" s="120"/>
      <c r="BN50" s="120"/>
      <c r="BO50" s="120"/>
      <c r="BQ50" s="120"/>
      <c r="BR50" s="9" t="s">
        <v>415</v>
      </c>
      <c r="BT50" s="120"/>
      <c r="BU50" s="120"/>
      <c r="BV50" s="120"/>
      <c r="BW50" s="9" t="s">
        <v>207</v>
      </c>
      <c r="BX50" s="29"/>
      <c r="BY50" s="13" t="s">
        <v>413</v>
      </c>
      <c r="CA50" s="13" t="s">
        <v>373</v>
      </c>
      <c r="DI50" s="29"/>
      <c r="DJ50" s="13" t="s">
        <v>127</v>
      </c>
      <c r="DK50" s="29"/>
      <c r="DM50" s="29"/>
    </row>
    <row r="51" spans="2:117" ht="15" customHeight="1">
      <c r="B51" s="91" t="s">
        <v>351</v>
      </c>
      <c r="C51" s="92" t="s">
        <v>352</v>
      </c>
      <c r="D51" s="92" t="s">
        <v>209</v>
      </c>
      <c r="E51" s="93" t="s">
        <v>210</v>
      </c>
      <c r="F51" s="9">
        <v>2</v>
      </c>
      <c r="G51" s="9">
        <f t="shared" si="0"/>
        <v>1</v>
      </c>
      <c r="J51" s="8">
        <f>IF(COUNTIF($O$51:$AH$51,"○")=0,0,1)</f>
        <v>0</v>
      </c>
      <c r="K51" s="28" t="s">
        <v>154</v>
      </c>
      <c r="L51" s="29"/>
      <c r="N51" s="30"/>
      <c r="O51" s="8" t="str">
        <f>IF('項目E1(不当な差別的取扱い)'!$AQ$21="","NA",'項目E1(不当な差別的取扱い)'!$AQ$21)</f>
        <v>NA</v>
      </c>
      <c r="P51" s="8" t="str">
        <f>IF('項目E1(不当な差別的取扱い)'!$AR$21="","NA",'項目E1(不当な差別的取扱い)'!$AR$21)</f>
        <v>NA</v>
      </c>
      <c r="Q51" s="8" t="str">
        <f>IF('項目E1(不当な差別的取扱い)'!$AS$21="","NA",'項目E1(不当な差別的取扱い)'!$AS$21)</f>
        <v>NA</v>
      </c>
      <c r="AB51" s="30"/>
      <c r="AC51" s="30"/>
      <c r="AD51" s="30"/>
      <c r="AE51" s="30"/>
      <c r="AF51" s="30"/>
      <c r="AG51" s="30"/>
      <c r="AH51" s="30"/>
      <c r="AI51" s="30"/>
      <c r="AK51" s="30"/>
      <c r="AN51" s="30"/>
      <c r="AO51" s="30"/>
      <c r="AP51" s="30"/>
      <c r="AQ51" s="29"/>
      <c r="AR51" s="29"/>
      <c r="AT51" s="120"/>
      <c r="AU51" s="9" t="s">
        <v>416</v>
      </c>
      <c r="AV51" s="9" t="s">
        <v>417</v>
      </c>
      <c r="AW51" s="9" t="s">
        <v>418</v>
      </c>
      <c r="BH51" s="120"/>
      <c r="BI51" s="120"/>
      <c r="BJ51" s="120"/>
      <c r="BK51" s="120"/>
      <c r="BL51" s="120"/>
      <c r="BM51" s="120"/>
      <c r="BN51" s="120"/>
      <c r="BO51" s="120"/>
      <c r="BQ51" s="120"/>
      <c r="BT51" s="120"/>
      <c r="BU51" s="120"/>
      <c r="BV51" s="120"/>
      <c r="BW51" s="9" t="s">
        <v>214</v>
      </c>
      <c r="BX51" s="29"/>
      <c r="DI51" s="29"/>
      <c r="DJ51" s="13" t="s">
        <v>370</v>
      </c>
      <c r="DK51" s="29"/>
      <c r="DM51" s="29"/>
    </row>
    <row r="52" spans="2:117" ht="15" customHeight="1">
      <c r="B52" s="91" t="s">
        <v>351</v>
      </c>
      <c r="C52" s="92" t="s">
        <v>352</v>
      </c>
      <c r="D52" s="92" t="s">
        <v>215</v>
      </c>
      <c r="E52" s="93" t="s">
        <v>419</v>
      </c>
      <c r="F52" s="9">
        <v>2</v>
      </c>
      <c r="G52" s="9">
        <f t="shared" si="0"/>
        <v>1</v>
      </c>
      <c r="J52" s="8">
        <f>IF(COUNTIF($O$52:$AH$52,"○")=0,0,1)</f>
        <v>0</v>
      </c>
      <c r="K52" s="28" t="s">
        <v>154</v>
      </c>
      <c r="L52" s="29"/>
      <c r="N52" s="30"/>
      <c r="O52" s="8" t="str">
        <f>IF('項目E1(不当な差別的取扱い)'!$AT$21="","NA",'項目E1(不当な差別的取扱い)'!$AT$21)</f>
        <v>NA</v>
      </c>
      <c r="AB52" s="30"/>
      <c r="AC52" s="30"/>
      <c r="AD52" s="30"/>
      <c r="AE52" s="30"/>
      <c r="AF52" s="30"/>
      <c r="AG52" s="30"/>
      <c r="AH52" s="30"/>
      <c r="AI52" s="30"/>
      <c r="AK52" s="30"/>
      <c r="AN52" s="30"/>
      <c r="AO52" s="30"/>
      <c r="AP52" s="30"/>
      <c r="AQ52" s="29"/>
      <c r="AR52" s="29"/>
      <c r="AT52" s="120"/>
      <c r="AU52" s="9" t="s">
        <v>420</v>
      </c>
      <c r="BH52" s="120"/>
      <c r="BI52" s="120"/>
      <c r="BJ52" s="120"/>
      <c r="BK52" s="120"/>
      <c r="BL52" s="120"/>
      <c r="BM52" s="120"/>
      <c r="BN52" s="120"/>
      <c r="BO52" s="120"/>
      <c r="BQ52" s="120"/>
      <c r="BT52" s="120"/>
      <c r="BU52" s="120"/>
      <c r="BV52" s="120"/>
      <c r="BW52" s="9" t="s">
        <v>217</v>
      </c>
      <c r="BX52" s="29"/>
      <c r="DI52" s="29"/>
      <c r="DJ52" s="13" t="s">
        <v>370</v>
      </c>
      <c r="DK52" s="29"/>
      <c r="DM52" s="29"/>
    </row>
    <row r="53" spans="2:117" ht="15" customHeight="1">
      <c r="B53" s="91" t="s">
        <v>351</v>
      </c>
      <c r="C53" s="92" t="s">
        <v>352</v>
      </c>
      <c r="D53" s="92" t="s">
        <v>218</v>
      </c>
      <c r="E53" s="93" t="s">
        <v>421</v>
      </c>
      <c r="F53" s="9">
        <v>2</v>
      </c>
      <c r="G53" s="9">
        <f t="shared" si="0"/>
        <v>1</v>
      </c>
      <c r="J53" s="8">
        <f>IF($AL$53="NA",0,1)</f>
        <v>0</v>
      </c>
      <c r="K53" s="28" t="s">
        <v>118</v>
      </c>
      <c r="L53" s="29"/>
      <c r="N53" s="30"/>
      <c r="AB53" s="30"/>
      <c r="AC53" s="30"/>
      <c r="AD53" s="30"/>
      <c r="AE53" s="30"/>
      <c r="AF53" s="30"/>
      <c r="AG53" s="30"/>
      <c r="AH53" s="30"/>
      <c r="AI53" s="30"/>
      <c r="AK53" s="30"/>
      <c r="AL53" s="8" t="str">
        <f>IF('項目E1(不当な差別的取扱い)'!$AU$21="","NA",'項目E1(不当な差別的取扱い)'!$AU$21)</f>
        <v>NA</v>
      </c>
      <c r="AN53" s="30"/>
      <c r="AO53" s="30"/>
      <c r="AP53" s="30"/>
      <c r="AQ53" s="29"/>
      <c r="AR53" s="29"/>
      <c r="AT53" s="120"/>
      <c r="BH53" s="120"/>
      <c r="BI53" s="120"/>
      <c r="BJ53" s="120"/>
      <c r="BK53" s="120"/>
      <c r="BL53" s="120"/>
      <c r="BM53" s="120"/>
      <c r="BN53" s="120"/>
      <c r="BO53" s="120"/>
      <c r="BQ53" s="120"/>
      <c r="BR53" s="9" t="s">
        <v>422</v>
      </c>
      <c r="BT53" s="120"/>
      <c r="BU53" s="120"/>
      <c r="BV53" s="120"/>
      <c r="BW53" s="9" t="s">
        <v>220</v>
      </c>
      <c r="BX53" s="29"/>
      <c r="DI53" s="29"/>
      <c r="DJ53" s="13" t="s">
        <v>127</v>
      </c>
      <c r="DK53" s="29"/>
      <c r="DM53" s="29"/>
    </row>
    <row r="54" spans="2:117" ht="15" customHeight="1">
      <c r="B54" s="91" t="s">
        <v>351</v>
      </c>
      <c r="C54" s="92" t="s">
        <v>352</v>
      </c>
      <c r="D54" s="92" t="s">
        <v>432</v>
      </c>
      <c r="E54" s="93" t="s">
        <v>423</v>
      </c>
      <c r="F54" s="9">
        <v>2</v>
      </c>
      <c r="G54" s="9">
        <f t="shared" si="0"/>
        <v>1</v>
      </c>
      <c r="J54" s="8">
        <f>IF(OR($M$54="(選択)",LEN(TRIM($M$54))=0,$M$54="NA"),0,1)</f>
        <v>0</v>
      </c>
      <c r="K54" s="28" t="s">
        <v>145</v>
      </c>
      <c r="L54" s="29"/>
      <c r="M54" s="8" t="str">
        <f>IF('項目E1(不当な差別的取扱い)'!$AV$21="","NA",'項目E1(不当な差別的取扱い)'!$AV$21)</f>
        <v>(選択)</v>
      </c>
      <c r="N54" s="30"/>
      <c r="AB54" s="30"/>
      <c r="AC54" s="30"/>
      <c r="AD54" s="30"/>
      <c r="AE54" s="30"/>
      <c r="AF54" s="30"/>
      <c r="AG54" s="30"/>
      <c r="AH54" s="30"/>
      <c r="AI54" s="30"/>
      <c r="AK54" s="30"/>
      <c r="AN54" s="30"/>
      <c r="AO54" s="30"/>
      <c r="AP54" s="30"/>
      <c r="AQ54" s="29"/>
      <c r="AR54" s="29"/>
      <c r="AS54" s="9" t="s">
        <v>424</v>
      </c>
      <c r="AT54" s="120"/>
      <c r="BH54" s="120"/>
      <c r="BI54" s="120"/>
      <c r="BJ54" s="120"/>
      <c r="BK54" s="120"/>
      <c r="BL54" s="120"/>
      <c r="BM54" s="120"/>
      <c r="BN54" s="120"/>
      <c r="BO54" s="120"/>
      <c r="BQ54" s="120"/>
      <c r="BT54" s="120"/>
      <c r="BU54" s="120"/>
      <c r="BV54" s="120"/>
      <c r="BW54" s="9" t="s">
        <v>223</v>
      </c>
      <c r="BX54" s="29"/>
      <c r="DI54" s="29"/>
      <c r="DJ54" s="13" t="s">
        <v>360</v>
      </c>
      <c r="DK54" s="29"/>
      <c r="DM54" s="29"/>
    </row>
    <row r="55" spans="2:117" ht="15" customHeight="1">
      <c r="B55" s="91" t="s">
        <v>351</v>
      </c>
      <c r="C55" s="92" t="s">
        <v>352</v>
      </c>
      <c r="D55" s="92" t="s">
        <v>425</v>
      </c>
      <c r="E55" s="93" t="s">
        <v>426</v>
      </c>
      <c r="F55" s="9">
        <v>2</v>
      </c>
      <c r="G55" s="9">
        <f t="shared" si="0"/>
        <v>1</v>
      </c>
      <c r="J55" s="8">
        <f>IF($AL$55="NA",0,1)</f>
        <v>0</v>
      </c>
      <c r="K55" s="28" t="s">
        <v>118</v>
      </c>
      <c r="L55" s="29"/>
      <c r="N55" s="30"/>
      <c r="AB55" s="30"/>
      <c r="AC55" s="30"/>
      <c r="AD55" s="30"/>
      <c r="AE55" s="30"/>
      <c r="AF55" s="30"/>
      <c r="AG55" s="30"/>
      <c r="AH55" s="30"/>
      <c r="AI55" s="30"/>
      <c r="AK55" s="30"/>
      <c r="AL55" s="8" t="str">
        <f>IF('項目E1(不当な差別的取扱い)'!$AW$21="","NA",'項目E1(不当な差別的取扱い)'!$AW$21)</f>
        <v>NA</v>
      </c>
      <c r="AN55" s="30"/>
      <c r="AO55" s="30"/>
      <c r="AP55" s="30"/>
      <c r="AQ55" s="29"/>
      <c r="AR55" s="29"/>
      <c r="AT55" s="120"/>
      <c r="BH55" s="120"/>
      <c r="BI55" s="120"/>
      <c r="BJ55" s="120"/>
      <c r="BK55" s="120"/>
      <c r="BL55" s="120"/>
      <c r="BM55" s="120"/>
      <c r="BN55" s="120"/>
      <c r="BO55" s="120"/>
      <c r="BQ55" s="120"/>
      <c r="BR55" s="9" t="s">
        <v>427</v>
      </c>
      <c r="BT55" s="120"/>
      <c r="BU55" s="120"/>
      <c r="BV55" s="120"/>
      <c r="BW55" s="9" t="s">
        <v>226</v>
      </c>
      <c r="BX55" s="29"/>
      <c r="DI55" s="29"/>
      <c r="DJ55" s="13" t="s">
        <v>127</v>
      </c>
      <c r="DK55" s="29"/>
      <c r="DM55" s="29"/>
    </row>
    <row r="56" spans="2:117" ht="15" customHeight="1">
      <c r="B56" s="91" t="s">
        <v>351</v>
      </c>
      <c r="C56" s="92" t="s">
        <v>352</v>
      </c>
      <c r="D56" s="92" t="s">
        <v>227</v>
      </c>
      <c r="E56" s="93" t="s">
        <v>228</v>
      </c>
      <c r="F56" s="9">
        <v>2</v>
      </c>
      <c r="G56" s="9">
        <f t="shared" si="0"/>
        <v>1</v>
      </c>
      <c r="J56" s="8">
        <f>IF($AL$56="NA",0,1)</f>
        <v>0</v>
      </c>
      <c r="K56" s="28" t="s">
        <v>118</v>
      </c>
      <c r="L56" s="29"/>
      <c r="N56" s="30"/>
      <c r="AB56" s="30"/>
      <c r="AC56" s="30"/>
      <c r="AD56" s="30"/>
      <c r="AE56" s="30"/>
      <c r="AF56" s="30"/>
      <c r="AG56" s="30"/>
      <c r="AH56" s="30"/>
      <c r="AI56" s="30"/>
      <c r="AK56" s="30"/>
      <c r="AL56" s="8" t="str">
        <f>IF('項目E1(不当な差別的取扱い)'!$AX$21="","NA",'項目E1(不当な差別的取扱い)'!$AX$21)</f>
        <v>NA</v>
      </c>
      <c r="AN56" s="30"/>
      <c r="AO56" s="30"/>
      <c r="AP56" s="30"/>
      <c r="AQ56" s="29"/>
      <c r="AR56" s="29"/>
      <c r="AT56" s="120"/>
      <c r="BH56" s="120"/>
      <c r="BI56" s="120"/>
      <c r="BJ56" s="120"/>
      <c r="BK56" s="120"/>
      <c r="BL56" s="120"/>
      <c r="BM56" s="120"/>
      <c r="BN56" s="120"/>
      <c r="BO56" s="120"/>
      <c r="BQ56" s="120"/>
      <c r="BR56" s="9" t="s">
        <v>428</v>
      </c>
      <c r="BT56" s="120"/>
      <c r="BU56" s="120"/>
      <c r="BV56" s="120"/>
      <c r="BW56" s="9" t="s">
        <v>229</v>
      </c>
      <c r="BX56" s="29"/>
      <c r="DI56" s="29"/>
      <c r="DJ56" s="13" t="s">
        <v>127</v>
      </c>
      <c r="DK56" s="29"/>
      <c r="DM56" s="29"/>
    </row>
    <row r="57" spans="2:117" ht="15" customHeight="1">
      <c r="B57" s="91" t="s">
        <v>351</v>
      </c>
      <c r="C57" s="92" t="s">
        <v>352</v>
      </c>
      <c r="D57" s="92" t="s">
        <v>429</v>
      </c>
      <c r="E57" s="93" t="s">
        <v>430</v>
      </c>
      <c r="F57" s="9">
        <v>2</v>
      </c>
      <c r="G57" s="9">
        <f t="shared" si="0"/>
        <v>1</v>
      </c>
      <c r="J57" s="8">
        <f>IF(OR($M$57="(選択)",LEN(TRIM($M$57))=0,$M$57="NA"),0,1)</f>
        <v>0</v>
      </c>
      <c r="K57" s="28" t="s">
        <v>145</v>
      </c>
      <c r="L57" s="29"/>
      <c r="M57" s="8" t="str">
        <f>IF('項目E1(不当な差別的取扱い)'!$AY$21="","NA",'項目E1(不当な差別的取扱い)'!$AY$21)</f>
        <v>(選択)</v>
      </c>
      <c r="N57" s="30"/>
      <c r="AB57" s="30"/>
      <c r="AC57" s="30"/>
      <c r="AD57" s="30"/>
      <c r="AE57" s="30"/>
      <c r="AF57" s="30"/>
      <c r="AG57" s="30"/>
      <c r="AH57" s="30"/>
      <c r="AI57" s="30"/>
      <c r="AK57" s="30"/>
      <c r="AN57" s="30"/>
      <c r="AO57" s="30"/>
      <c r="AP57" s="30"/>
      <c r="AQ57" s="29"/>
      <c r="AR57" s="29"/>
      <c r="AS57" s="9" t="s">
        <v>431</v>
      </c>
      <c r="AT57" s="120"/>
      <c r="BH57" s="120"/>
      <c r="BI57" s="120"/>
      <c r="BJ57" s="120"/>
      <c r="BK57" s="120"/>
      <c r="BL57" s="120"/>
      <c r="BM57" s="120"/>
      <c r="BN57" s="120"/>
      <c r="BO57" s="120"/>
      <c r="BQ57" s="120"/>
      <c r="BT57" s="120"/>
      <c r="BU57" s="120"/>
      <c r="BV57" s="120"/>
      <c r="BW57" s="9" t="s">
        <v>232</v>
      </c>
      <c r="BX57" s="29"/>
      <c r="DI57" s="29"/>
      <c r="DJ57" s="13" t="s">
        <v>360</v>
      </c>
      <c r="DK57" s="29"/>
      <c r="DM57" s="29"/>
    </row>
    <row r="58" spans="2:117" ht="15" customHeight="1">
      <c r="B58" s="91" t="s">
        <v>351</v>
      </c>
      <c r="C58" s="92" t="s">
        <v>352</v>
      </c>
      <c r="D58" s="92" t="s">
        <v>357</v>
      </c>
      <c r="E58" s="93" t="s">
        <v>144</v>
      </c>
      <c r="F58" s="9">
        <v>3</v>
      </c>
      <c r="G58" s="9">
        <f t="shared" si="0"/>
        <v>1</v>
      </c>
      <c r="J58" s="8">
        <f>IF(OR($M$58="(選択)",LEN(TRIM($M$58))=0,$M$58="NA"),0,1)</f>
        <v>0</v>
      </c>
      <c r="K58" s="28" t="s">
        <v>145</v>
      </c>
      <c r="L58" s="29"/>
      <c r="M58" s="8" t="str">
        <f>IF('項目E1(不当な差別的取扱い)'!$C$22="","NA",'項目E1(不当な差別的取扱い)'!$C$22)</f>
        <v>(選択)</v>
      </c>
      <c r="N58" s="30"/>
      <c r="AB58" s="30"/>
      <c r="AC58" s="30"/>
      <c r="AD58" s="30"/>
      <c r="AE58" s="30"/>
      <c r="AF58" s="30"/>
      <c r="AG58" s="30"/>
      <c r="AH58" s="30"/>
      <c r="AI58" s="30"/>
      <c r="AK58" s="30"/>
      <c r="AN58" s="30"/>
      <c r="AO58" s="30"/>
      <c r="AP58" s="30"/>
      <c r="AQ58" s="29"/>
      <c r="AR58" s="29"/>
      <c r="AS58" s="9" t="s">
        <v>359</v>
      </c>
      <c r="AT58" s="120"/>
      <c r="BH58" s="120"/>
      <c r="BI58" s="120"/>
      <c r="BJ58" s="120"/>
      <c r="BK58" s="120"/>
      <c r="BL58" s="120"/>
      <c r="BM58" s="120"/>
      <c r="BN58" s="120"/>
      <c r="BO58" s="120"/>
      <c r="BQ58" s="120"/>
      <c r="BT58" s="120"/>
      <c r="BU58" s="120"/>
      <c r="BV58" s="120"/>
      <c r="BW58" s="9" t="s">
        <v>146</v>
      </c>
      <c r="BX58" s="29"/>
      <c r="DI58" s="29"/>
      <c r="DJ58" s="13" t="s">
        <v>360</v>
      </c>
      <c r="DK58" s="29"/>
      <c r="DM58" s="29"/>
    </row>
    <row r="59" spans="2:117" ht="15" customHeight="1">
      <c r="B59" s="91" t="s">
        <v>351</v>
      </c>
      <c r="C59" s="92" t="s">
        <v>352</v>
      </c>
      <c r="D59" s="92" t="s">
        <v>361</v>
      </c>
      <c r="E59" s="93" t="s">
        <v>362</v>
      </c>
      <c r="F59" s="9">
        <v>3</v>
      </c>
      <c r="G59" s="9">
        <f t="shared" si="0"/>
        <v>1</v>
      </c>
      <c r="J59" s="8">
        <f>IF($AL$59="NA",0,1)</f>
        <v>0</v>
      </c>
      <c r="K59" s="28" t="s">
        <v>118</v>
      </c>
      <c r="L59" s="29"/>
      <c r="N59" s="30"/>
      <c r="AB59" s="30"/>
      <c r="AC59" s="30"/>
      <c r="AD59" s="30"/>
      <c r="AE59" s="30"/>
      <c r="AF59" s="30"/>
      <c r="AG59" s="30"/>
      <c r="AH59" s="30"/>
      <c r="AI59" s="30"/>
      <c r="AK59" s="30"/>
      <c r="AL59" s="8" t="str">
        <f>IF('項目E1(不当な差別的取扱い)'!$D$22="","NA",'項目E1(不当な差別的取扱い)'!$D$22)</f>
        <v>NA</v>
      </c>
      <c r="AN59" s="30"/>
      <c r="AO59" s="30"/>
      <c r="AP59" s="30"/>
      <c r="AQ59" s="29"/>
      <c r="AR59" s="29"/>
      <c r="AT59" s="120"/>
      <c r="BH59" s="120"/>
      <c r="BI59" s="120"/>
      <c r="BJ59" s="120"/>
      <c r="BK59" s="120"/>
      <c r="BL59" s="120"/>
      <c r="BM59" s="120"/>
      <c r="BN59" s="120"/>
      <c r="BO59" s="120"/>
      <c r="BQ59" s="120"/>
      <c r="BR59" s="9" t="s">
        <v>363</v>
      </c>
      <c r="BT59" s="120"/>
      <c r="BU59" s="120"/>
      <c r="BV59" s="120"/>
      <c r="BW59" s="9" t="s">
        <v>151</v>
      </c>
      <c r="BX59" s="29"/>
      <c r="DI59" s="29"/>
      <c r="DJ59" s="13" t="s">
        <v>127</v>
      </c>
      <c r="DK59" s="29"/>
      <c r="DM59" s="29"/>
    </row>
    <row r="60" spans="2:117" ht="15" customHeight="1">
      <c r="B60" s="91" t="s">
        <v>351</v>
      </c>
      <c r="C60" s="92" t="s">
        <v>352</v>
      </c>
      <c r="D60" s="92" t="s">
        <v>364</v>
      </c>
      <c r="E60" s="93" t="s">
        <v>365</v>
      </c>
      <c r="F60" s="9">
        <v>3</v>
      </c>
      <c r="G60" s="9">
        <f t="shared" si="0"/>
        <v>1</v>
      </c>
      <c r="J60" s="8">
        <f>IF(COUNTIF($O$60:$AH$60,"○")=0,0,1)</f>
        <v>0</v>
      </c>
      <c r="K60" s="28" t="s">
        <v>366</v>
      </c>
      <c r="L60" s="29"/>
      <c r="N60" s="30"/>
      <c r="O60" s="8" t="str">
        <f>IF('項目E1(不当な差別的取扱い)'!$G$22="","NA",'項目E1(不当な差別的取扱い)'!$G$22)</f>
        <v>NA</v>
      </c>
      <c r="P60" s="8" t="str">
        <f>IF('項目E1(不当な差別的取扱い)'!$H$22="","NA",'項目E1(不当な差別的取扱い)'!$H$22)</f>
        <v>NA</v>
      </c>
      <c r="Q60" s="8" t="str">
        <f>IF('項目E1(不当な差別的取扱い)'!$I$22="","NA",'項目E1(不当な差別的取扱い)'!$I$22)</f>
        <v>NA</v>
      </c>
      <c r="AB60" s="30"/>
      <c r="AC60" s="30"/>
      <c r="AD60" s="30"/>
      <c r="AE60" s="30"/>
      <c r="AF60" s="30"/>
      <c r="AG60" s="30"/>
      <c r="AH60" s="30"/>
      <c r="AI60" s="30"/>
      <c r="AK60" s="30"/>
      <c r="AM60" s="32"/>
      <c r="AN60" s="30"/>
      <c r="AO60" s="30"/>
      <c r="AP60" s="30"/>
      <c r="AQ60" s="29"/>
      <c r="AR60" s="29"/>
      <c r="AT60" s="120"/>
      <c r="AU60" s="9" t="s">
        <v>367</v>
      </c>
      <c r="AV60" s="9" t="s">
        <v>368</v>
      </c>
      <c r="AW60" s="9" t="s">
        <v>369</v>
      </c>
      <c r="BH60" s="120"/>
      <c r="BI60" s="120"/>
      <c r="BJ60" s="120"/>
      <c r="BK60" s="120"/>
      <c r="BL60" s="120"/>
      <c r="BM60" s="120"/>
      <c r="BN60" s="120"/>
      <c r="BO60" s="120"/>
      <c r="BQ60" s="120"/>
      <c r="BT60" s="120"/>
      <c r="BU60" s="120"/>
      <c r="BV60" s="120"/>
      <c r="BW60" s="9" t="s">
        <v>158</v>
      </c>
      <c r="BX60" s="29"/>
      <c r="DI60" s="29"/>
      <c r="DJ60" s="13" t="s">
        <v>370</v>
      </c>
      <c r="DK60" s="29"/>
      <c r="DM60" s="29"/>
    </row>
    <row r="61" spans="2:117" ht="15" customHeight="1">
      <c r="B61" s="91" t="s">
        <v>351</v>
      </c>
      <c r="C61" s="92" t="s">
        <v>352</v>
      </c>
      <c r="D61" s="92" t="s">
        <v>364</v>
      </c>
      <c r="E61" s="93" t="s">
        <v>371</v>
      </c>
      <c r="F61" s="9">
        <v>3</v>
      </c>
      <c r="G61" s="9">
        <f t="shared" si="0"/>
        <v>1</v>
      </c>
      <c r="I61" s="8">
        <f>IF(AND($J$60=1,$Q$60&lt;&gt;"○"),1,0)</f>
        <v>0</v>
      </c>
      <c r="J61" s="8">
        <f>IF($AL$61="NA",0,1)</f>
        <v>0</v>
      </c>
      <c r="K61" s="28" t="s">
        <v>118</v>
      </c>
      <c r="L61" s="29"/>
      <c r="N61" s="30"/>
      <c r="AB61" s="30"/>
      <c r="AC61" s="30"/>
      <c r="AD61" s="30"/>
      <c r="AE61" s="30"/>
      <c r="AF61" s="30"/>
      <c r="AG61" s="30"/>
      <c r="AH61" s="30"/>
      <c r="AI61" s="30"/>
      <c r="AK61" s="30"/>
      <c r="AL61" s="8" t="str">
        <f>IF('項目E1(不当な差別的取扱い)'!$J$22="","NA",'項目E1(不当な差別的取扱い)'!$J$22)</f>
        <v>NA</v>
      </c>
      <c r="AN61" s="30"/>
      <c r="AO61" s="30"/>
      <c r="AP61" s="30"/>
      <c r="AQ61" s="29"/>
      <c r="AR61" s="29"/>
      <c r="AT61" s="120"/>
      <c r="BH61" s="120"/>
      <c r="BI61" s="120"/>
      <c r="BJ61" s="120"/>
      <c r="BK61" s="120"/>
      <c r="BL61" s="120"/>
      <c r="BM61" s="120"/>
      <c r="BN61" s="120"/>
      <c r="BO61" s="120"/>
      <c r="BQ61" s="120"/>
      <c r="BR61" s="9" t="s">
        <v>372</v>
      </c>
      <c r="BT61" s="120"/>
      <c r="BU61" s="120"/>
      <c r="BV61" s="120"/>
      <c r="BW61" s="9" t="s">
        <v>160</v>
      </c>
      <c r="BX61" s="29"/>
      <c r="BY61" s="13" t="s">
        <v>369</v>
      </c>
      <c r="CA61" s="13" t="s">
        <v>373</v>
      </c>
      <c r="DI61" s="29"/>
      <c r="DJ61" s="13" t="s">
        <v>127</v>
      </c>
      <c r="DK61" s="29"/>
      <c r="DM61" s="29"/>
    </row>
    <row r="62" spans="2:117" ht="15" customHeight="1">
      <c r="B62" s="91" t="s">
        <v>351</v>
      </c>
      <c r="C62" s="92" t="s">
        <v>352</v>
      </c>
      <c r="D62" s="92" t="s">
        <v>162</v>
      </c>
      <c r="E62" s="93" t="s">
        <v>374</v>
      </c>
      <c r="F62" s="9">
        <v>3</v>
      </c>
      <c r="G62" s="9">
        <f t="shared" si="0"/>
        <v>1</v>
      </c>
      <c r="J62" s="8">
        <f>IF(COUNTIF($O$62:$AH$62,"○")=0,0,1)</f>
        <v>0</v>
      </c>
      <c r="K62" s="28" t="s">
        <v>154</v>
      </c>
      <c r="L62" s="29"/>
      <c r="N62" s="30"/>
      <c r="O62" s="8" t="str">
        <f>IF('項目E1(不当な差別的取扱い)'!$K$22="","NA",'項目E1(不当な差別的取扱い)'!$K$22)</f>
        <v>NA</v>
      </c>
      <c r="P62" s="8" t="str">
        <f>IF('項目E1(不当な差別的取扱い)'!$L$22="","NA",'項目E1(不当な差別的取扱い)'!$L$22)</f>
        <v>NA</v>
      </c>
      <c r="Q62" s="8" t="str">
        <f>IF('項目E1(不当な差別的取扱い)'!$M$22="","NA",'項目E1(不当な差別的取扱い)'!$M$22)</f>
        <v>NA</v>
      </c>
      <c r="R62" s="8" t="str">
        <f>IF('項目E1(不当な差別的取扱い)'!$N$22="","NA",'項目E1(不当な差別的取扱い)'!$N$22)</f>
        <v>NA</v>
      </c>
      <c r="AB62" s="30"/>
      <c r="AC62" s="30"/>
      <c r="AD62" s="30"/>
      <c r="AE62" s="30"/>
      <c r="AF62" s="30"/>
      <c r="AG62" s="30"/>
      <c r="AH62" s="30"/>
      <c r="AI62" s="30"/>
      <c r="AK62" s="30"/>
      <c r="AN62" s="30"/>
      <c r="AO62" s="30"/>
      <c r="AP62" s="30"/>
      <c r="AQ62" s="29"/>
      <c r="AR62" s="29"/>
      <c r="AT62" s="120"/>
      <c r="AU62" s="9" t="s">
        <v>375</v>
      </c>
      <c r="AV62" s="9" t="s">
        <v>376</v>
      </c>
      <c r="AW62" s="9" t="s">
        <v>377</v>
      </c>
      <c r="AX62" s="9" t="s">
        <v>378</v>
      </c>
      <c r="BH62" s="120"/>
      <c r="BI62" s="120"/>
      <c r="BJ62" s="120"/>
      <c r="BK62" s="120"/>
      <c r="BL62" s="120"/>
      <c r="BM62" s="120"/>
      <c r="BN62" s="120"/>
      <c r="BO62" s="120"/>
      <c r="BQ62" s="120"/>
      <c r="BT62" s="120"/>
      <c r="BU62" s="120"/>
      <c r="BV62" s="120"/>
      <c r="BW62" s="9" t="s">
        <v>168</v>
      </c>
      <c r="BX62" s="29"/>
      <c r="DI62" s="29"/>
      <c r="DJ62" s="13" t="s">
        <v>390</v>
      </c>
      <c r="DK62" s="29"/>
      <c r="DM62" s="29"/>
    </row>
    <row r="63" spans="2:117" ht="15" customHeight="1">
      <c r="B63" s="91" t="s">
        <v>351</v>
      </c>
      <c r="C63" s="92" t="s">
        <v>352</v>
      </c>
      <c r="D63" s="92" t="s">
        <v>379</v>
      </c>
      <c r="E63" s="93" t="s">
        <v>380</v>
      </c>
      <c r="F63" s="9">
        <v>3</v>
      </c>
      <c r="G63" s="9">
        <f t="shared" si="0"/>
        <v>1</v>
      </c>
      <c r="J63" s="8">
        <f>IF(COUNTIF($O$63:$AH$63,"○")=0,0,1)</f>
        <v>0</v>
      </c>
      <c r="K63" s="28" t="s">
        <v>154</v>
      </c>
      <c r="L63" s="29"/>
      <c r="N63" s="30"/>
      <c r="O63" s="8" t="str">
        <f>IF('項目E1(不当な差別的取扱い)'!$O$22="","NA",'項目E1(不当な差別的取扱い)'!$O$22)</f>
        <v>NA</v>
      </c>
      <c r="P63" s="8" t="str">
        <f>IF('項目E1(不当な差別的取扱い)'!$P$22="","NA",'項目E1(不当な差別的取扱い)'!$P$22)</f>
        <v>NA</v>
      </c>
      <c r="Q63" s="8" t="str">
        <f>IF('項目E1(不当な差別的取扱い)'!$Q$22="","NA",'項目E1(不当な差別的取扱い)'!$Q$22)</f>
        <v>NA</v>
      </c>
      <c r="R63" s="8" t="str">
        <f>IF('項目E1(不当な差別的取扱い)'!$R$22="","NA",'項目E1(不当な差別的取扱い)'!$R$22)</f>
        <v>NA</v>
      </c>
      <c r="S63" s="8" t="str">
        <f>IF('項目E1(不当な差別的取扱い)'!$S$22="","NA",'項目E1(不当な差別的取扱い)'!$S$22)</f>
        <v>NA</v>
      </c>
      <c r="T63" s="8" t="str">
        <f>IF('項目E1(不当な差別的取扱い)'!$T$22="","NA",'項目E1(不当な差別的取扱い)'!$T$22)</f>
        <v>NA</v>
      </c>
      <c r="U63" s="8" t="str">
        <f>IF('項目E1(不当な差別的取扱い)'!$U$22="","NA",'項目E1(不当な差別的取扱い)'!$U$22)</f>
        <v>NA</v>
      </c>
      <c r="V63" s="8" t="str">
        <f>IF('項目E1(不当な差別的取扱い)'!$V$22="","NA",'項目E1(不当な差別的取扱い)'!$V$22)</f>
        <v>NA</v>
      </c>
      <c r="W63" s="8" t="str">
        <f>IF('項目E1(不当な差別的取扱い)'!$W$22="","NA",'項目E1(不当な差別的取扱い)'!$W$22)</f>
        <v>NA</v>
      </c>
      <c r="AB63" s="30"/>
      <c r="AC63" s="30"/>
      <c r="AD63" s="30"/>
      <c r="AE63" s="30"/>
      <c r="AF63" s="30"/>
      <c r="AG63" s="30"/>
      <c r="AH63" s="30"/>
      <c r="AI63" s="30"/>
      <c r="AK63" s="30"/>
      <c r="AN63" s="30"/>
      <c r="AO63" s="30"/>
      <c r="AP63" s="30"/>
      <c r="AQ63" s="29"/>
      <c r="AR63" s="29"/>
      <c r="AT63" s="120"/>
      <c r="AU63" s="9" t="s">
        <v>381</v>
      </c>
      <c r="AV63" s="9" t="s">
        <v>382</v>
      </c>
      <c r="AW63" s="9" t="s">
        <v>383</v>
      </c>
      <c r="AX63" s="9" t="s">
        <v>384</v>
      </c>
      <c r="AY63" s="9" t="s">
        <v>385</v>
      </c>
      <c r="AZ63" s="9" t="s">
        <v>386</v>
      </c>
      <c r="BA63" s="9" t="s">
        <v>387</v>
      </c>
      <c r="BB63" s="9" t="s">
        <v>388</v>
      </c>
      <c r="BC63" s="9" t="s">
        <v>389</v>
      </c>
      <c r="BH63" s="120"/>
      <c r="BI63" s="120"/>
      <c r="BJ63" s="120"/>
      <c r="BK63" s="120"/>
      <c r="BL63" s="120"/>
      <c r="BM63" s="120"/>
      <c r="BN63" s="120"/>
      <c r="BO63" s="120"/>
      <c r="BQ63" s="120"/>
      <c r="BT63" s="120"/>
      <c r="BU63" s="120"/>
      <c r="BV63" s="120"/>
      <c r="BW63" s="9" t="s">
        <v>180</v>
      </c>
      <c r="BX63" s="29"/>
      <c r="DI63" s="29"/>
      <c r="DJ63" s="13" t="s">
        <v>370</v>
      </c>
      <c r="DK63" s="29"/>
      <c r="DM63" s="29"/>
    </row>
    <row r="64" spans="2:117" ht="15" customHeight="1">
      <c r="B64" s="91" t="s">
        <v>351</v>
      </c>
      <c r="C64" s="92" t="s">
        <v>352</v>
      </c>
      <c r="D64" s="92" t="s">
        <v>391</v>
      </c>
      <c r="E64" s="93" t="s">
        <v>392</v>
      </c>
      <c r="F64" s="9">
        <v>3</v>
      </c>
      <c r="G64" s="9">
        <f t="shared" si="0"/>
        <v>1</v>
      </c>
      <c r="J64" s="8">
        <f>IF(COUNTIF($O$64:$AH$64,"○")=0,0,1)</f>
        <v>0</v>
      </c>
      <c r="K64" s="28" t="s">
        <v>154</v>
      </c>
      <c r="L64" s="29"/>
      <c r="N64" s="30"/>
      <c r="O64" s="8" t="str">
        <f>IF('項目E1(不当な差別的取扱い)'!$X$22="","NA",'項目E1(不当な差別的取扱い)'!$X$22)</f>
        <v>NA</v>
      </c>
      <c r="P64" s="8" t="str">
        <f>IF('項目E1(不当な差別的取扱い)'!$Y$22="","NA",'項目E1(不当な差別的取扱い)'!$Y$22)</f>
        <v>NA</v>
      </c>
      <c r="Q64" s="8" t="str">
        <f>IF('項目E1(不当な差別的取扱い)'!$Z$22="","NA",'項目E1(不当な差別的取扱い)'!$Z$22)</f>
        <v>NA</v>
      </c>
      <c r="R64" s="8" t="str">
        <f>IF('項目E1(不当な差別的取扱い)'!$AA$22="","NA",'項目E1(不当な差別的取扱い)'!$AA$22)</f>
        <v>NA</v>
      </c>
      <c r="S64" s="8" t="str">
        <f>IF('項目E1(不当な差別的取扱い)'!$AB$22="","NA",'項目E1(不当な差別的取扱い)'!$AB$22)</f>
        <v>NA</v>
      </c>
      <c r="T64" s="8" t="str">
        <f>IF('項目E1(不当な差別的取扱い)'!$AC$22="","NA",'項目E1(不当な差別的取扱い)'!$AC$22)</f>
        <v>NA</v>
      </c>
      <c r="U64" s="8" t="str">
        <f>IF('項目E1(不当な差別的取扱い)'!$AD$22="","NA",'項目E1(不当な差別的取扱い)'!$AD$22)</f>
        <v>NA</v>
      </c>
      <c r="V64" s="8" t="str">
        <f>IF('項目E1(不当な差別的取扱い)'!$AE$22="","NA",'項目E1(不当な差別的取扱い)'!$AE$22)</f>
        <v>NA</v>
      </c>
      <c r="W64" s="8" t="str">
        <f>IF('項目E1(不当な差別的取扱い)'!$AF$22="","NA",'項目E1(不当な差別的取扱い)'!$AF$22)</f>
        <v>NA</v>
      </c>
      <c r="X64" s="8" t="str">
        <f>IF('項目E1(不当な差別的取扱い)'!$AG$22="","NA",'項目E1(不当な差別的取扱い)'!$AG$22)</f>
        <v>NA</v>
      </c>
      <c r="Y64" s="8" t="str">
        <f>IF('項目E1(不当な差別的取扱い)'!$AH$22="","NA",'項目E1(不当な差別的取扱い)'!$AH$22)</f>
        <v>NA</v>
      </c>
      <c r="AB64" s="30"/>
      <c r="AC64" s="30"/>
      <c r="AD64" s="30"/>
      <c r="AE64" s="30"/>
      <c r="AF64" s="30"/>
      <c r="AG64" s="30"/>
      <c r="AH64" s="30"/>
      <c r="AI64" s="30"/>
      <c r="AK64" s="30"/>
      <c r="AN64" s="30"/>
      <c r="AO64" s="30"/>
      <c r="AP64" s="30"/>
      <c r="AQ64" s="29"/>
      <c r="AR64" s="29"/>
      <c r="AT64" s="120"/>
      <c r="AU64" s="9" t="s">
        <v>393</v>
      </c>
      <c r="AV64" s="9" t="s">
        <v>394</v>
      </c>
      <c r="AW64" s="9" t="s">
        <v>395</v>
      </c>
      <c r="AX64" s="9" t="s">
        <v>396</v>
      </c>
      <c r="AY64" s="9" t="s">
        <v>397</v>
      </c>
      <c r="AZ64" s="9" t="s">
        <v>398</v>
      </c>
      <c r="BA64" s="9" t="s">
        <v>399</v>
      </c>
      <c r="BB64" s="9" t="s">
        <v>400</v>
      </c>
      <c r="BC64" s="9" t="s">
        <v>401</v>
      </c>
      <c r="BD64" s="9" t="s">
        <v>402</v>
      </c>
      <c r="BE64" s="9" t="s">
        <v>403</v>
      </c>
      <c r="BH64" s="120"/>
      <c r="BI64" s="120"/>
      <c r="BJ64" s="120"/>
      <c r="BK64" s="120"/>
      <c r="BL64" s="120"/>
      <c r="BM64" s="120"/>
      <c r="BN64" s="120"/>
      <c r="BO64" s="120"/>
      <c r="BQ64" s="120"/>
      <c r="BT64" s="120"/>
      <c r="BU64" s="120"/>
      <c r="BV64" s="120"/>
      <c r="BW64" s="9" t="s">
        <v>194</v>
      </c>
      <c r="BX64" s="29"/>
      <c r="DI64" s="29"/>
      <c r="DJ64" s="13" t="s">
        <v>370</v>
      </c>
      <c r="DK64" s="29"/>
      <c r="DM64" s="29"/>
    </row>
    <row r="65" spans="2:117" ht="15" customHeight="1">
      <c r="B65" s="91" t="s">
        <v>351</v>
      </c>
      <c r="C65" s="92" t="s">
        <v>352</v>
      </c>
      <c r="D65" s="92" t="s">
        <v>391</v>
      </c>
      <c r="E65" s="93" t="s">
        <v>404</v>
      </c>
      <c r="F65" s="9">
        <v>3</v>
      </c>
      <c r="G65" s="9">
        <f t="shared" si="0"/>
        <v>1</v>
      </c>
      <c r="I65" s="8">
        <f>IF(AND($J$64=1,$Y$64&lt;&gt;"○"),1,0)</f>
        <v>0</v>
      </c>
      <c r="J65" s="8">
        <f>IF($AL$65="NA",0,1)</f>
        <v>0</v>
      </c>
      <c r="K65" s="28" t="s">
        <v>118</v>
      </c>
      <c r="L65" s="29"/>
      <c r="N65" s="30"/>
      <c r="AB65" s="30"/>
      <c r="AC65" s="30"/>
      <c r="AD65" s="30"/>
      <c r="AE65" s="30"/>
      <c r="AF65" s="30"/>
      <c r="AG65" s="30"/>
      <c r="AH65" s="30"/>
      <c r="AI65" s="30"/>
      <c r="AK65" s="30"/>
      <c r="AL65" s="8" t="str">
        <f>IF('項目E1(不当な差別的取扱い)'!$AI$22="","NA",'項目E1(不当な差別的取扱い)'!$AI$22)</f>
        <v>NA</v>
      </c>
      <c r="AN65" s="30"/>
      <c r="AO65" s="30"/>
      <c r="AP65" s="30"/>
      <c r="AQ65" s="29"/>
      <c r="AR65" s="29"/>
      <c r="AT65" s="120"/>
      <c r="BH65" s="120"/>
      <c r="BI65" s="120"/>
      <c r="BJ65" s="120"/>
      <c r="BK65" s="120"/>
      <c r="BL65" s="120"/>
      <c r="BM65" s="120"/>
      <c r="BN65" s="120"/>
      <c r="BO65" s="120"/>
      <c r="BQ65" s="120"/>
      <c r="BR65" s="9" t="s">
        <v>405</v>
      </c>
      <c r="BT65" s="120"/>
      <c r="BU65" s="120"/>
      <c r="BV65" s="120"/>
      <c r="BW65" s="9" t="s">
        <v>196</v>
      </c>
      <c r="BX65" s="29"/>
      <c r="BY65" s="13" t="s">
        <v>403</v>
      </c>
      <c r="CA65" s="13" t="s">
        <v>373</v>
      </c>
      <c r="DI65" s="29"/>
      <c r="DJ65" s="13" t="s">
        <v>127</v>
      </c>
      <c r="DK65" s="29"/>
      <c r="DM65" s="29"/>
    </row>
    <row r="66" spans="2:117" ht="15" customHeight="1">
      <c r="B66" s="91" t="s">
        <v>351</v>
      </c>
      <c r="C66" s="92" t="s">
        <v>352</v>
      </c>
      <c r="D66" s="92" t="s">
        <v>406</v>
      </c>
      <c r="E66" s="93" t="s">
        <v>407</v>
      </c>
      <c r="F66" s="9">
        <v>3</v>
      </c>
      <c r="G66" s="9">
        <f t="shared" si="0"/>
        <v>1</v>
      </c>
      <c r="J66" s="8">
        <f>IF(COUNTIF($O$66:$AH$66,"○")=0,0,1)</f>
        <v>0</v>
      </c>
      <c r="K66" s="28" t="s">
        <v>154</v>
      </c>
      <c r="L66" s="29"/>
      <c r="N66" s="30"/>
      <c r="O66" s="8" t="str">
        <f>IF('項目E1(不当な差別的取扱い)'!$AJ$22="","NA",'項目E1(不当な差別的取扱い)'!$AJ$22)</f>
        <v>NA</v>
      </c>
      <c r="P66" s="8" t="str">
        <f>IF('項目E1(不当な差別的取扱い)'!$AK$22="","NA",'項目E1(不当な差別的取扱い)'!$AK$22)</f>
        <v>NA</v>
      </c>
      <c r="Q66" s="8" t="str">
        <f>IF('項目E1(不当な差別的取扱い)'!$AL$22="","NA",'項目E1(不当な差別的取扱い)'!$AL$22)</f>
        <v>NA</v>
      </c>
      <c r="R66" s="8" t="str">
        <f>IF('項目E1(不当な差別的取扱い)'!$AM$22="","NA",'項目E1(不当な差別的取扱い)'!$AM$22)</f>
        <v>NA</v>
      </c>
      <c r="S66" s="8" t="str">
        <f>IF('項目E1(不当な差別的取扱い)'!$AN$22="","NA",'項目E1(不当な差別的取扱い)'!$AN$22)</f>
        <v>NA</v>
      </c>
      <c r="T66" s="8" t="str">
        <f>IF('項目E1(不当な差別的取扱い)'!$AO$22="","NA",'項目E1(不当な差別的取扱い)'!$AO$22)</f>
        <v>NA</v>
      </c>
      <c r="AB66" s="30"/>
      <c r="AC66" s="30"/>
      <c r="AD66" s="30"/>
      <c r="AE66" s="30"/>
      <c r="AF66" s="30"/>
      <c r="AG66" s="30"/>
      <c r="AH66" s="30"/>
      <c r="AI66" s="30"/>
      <c r="AK66" s="30"/>
      <c r="AN66" s="30"/>
      <c r="AO66" s="30"/>
      <c r="AP66" s="30"/>
      <c r="AQ66" s="29"/>
      <c r="AR66" s="29"/>
      <c r="AT66" s="120"/>
      <c r="AU66" s="9" t="s">
        <v>408</v>
      </c>
      <c r="AV66" s="9" t="s">
        <v>409</v>
      </c>
      <c r="AW66" s="9" t="s">
        <v>410</v>
      </c>
      <c r="AX66" s="9" t="s">
        <v>411</v>
      </c>
      <c r="AY66" s="9" t="s">
        <v>412</v>
      </c>
      <c r="AZ66" s="9" t="s">
        <v>413</v>
      </c>
      <c r="BH66" s="120"/>
      <c r="BI66" s="120"/>
      <c r="BJ66" s="120"/>
      <c r="BK66" s="120"/>
      <c r="BL66" s="120"/>
      <c r="BM66" s="120"/>
      <c r="BN66" s="120"/>
      <c r="BO66" s="120"/>
      <c r="BQ66" s="120"/>
      <c r="BT66" s="120"/>
      <c r="BU66" s="120"/>
      <c r="BV66" s="120"/>
      <c r="BW66" s="9" t="s">
        <v>205</v>
      </c>
      <c r="BX66" s="29"/>
      <c r="DI66" s="29"/>
      <c r="DJ66" s="13" t="s">
        <v>390</v>
      </c>
      <c r="DK66" s="29"/>
      <c r="DM66" s="29"/>
    </row>
    <row r="67" spans="2:117" ht="15" customHeight="1">
      <c r="B67" s="91" t="s">
        <v>351</v>
      </c>
      <c r="C67" s="92" t="s">
        <v>352</v>
      </c>
      <c r="D67" s="92" t="s">
        <v>406</v>
      </c>
      <c r="E67" s="93" t="s">
        <v>414</v>
      </c>
      <c r="F67" s="9">
        <v>3</v>
      </c>
      <c r="G67" s="9">
        <f t="shared" si="0"/>
        <v>1</v>
      </c>
      <c r="I67" s="8">
        <f>IF(AND($J$66=1,$T$66&lt;&gt;"○"),1,0)</f>
        <v>0</v>
      </c>
      <c r="J67" s="8">
        <f>IF($AL$67="NA",0,1)</f>
        <v>0</v>
      </c>
      <c r="K67" s="28" t="s">
        <v>118</v>
      </c>
      <c r="L67" s="29"/>
      <c r="N67" s="30"/>
      <c r="AB67" s="30"/>
      <c r="AC67" s="30"/>
      <c r="AD67" s="30"/>
      <c r="AE67" s="30"/>
      <c r="AF67" s="30"/>
      <c r="AG67" s="30"/>
      <c r="AH67" s="30"/>
      <c r="AI67" s="30"/>
      <c r="AK67" s="30"/>
      <c r="AL67" s="8" t="str">
        <f>IF('項目E1(不当な差別的取扱い)'!$AP$22="","NA",'項目E1(不当な差別的取扱い)'!$AP$22)</f>
        <v>NA</v>
      </c>
      <c r="AN67" s="30"/>
      <c r="AO67" s="30"/>
      <c r="AP67" s="30"/>
      <c r="AQ67" s="29"/>
      <c r="AR67" s="29"/>
      <c r="AT67" s="120"/>
      <c r="BH67" s="120"/>
      <c r="BI67" s="120"/>
      <c r="BJ67" s="120"/>
      <c r="BK67" s="120"/>
      <c r="BL67" s="120"/>
      <c r="BM67" s="120"/>
      <c r="BN67" s="120"/>
      <c r="BO67" s="120"/>
      <c r="BQ67" s="120"/>
      <c r="BR67" s="9" t="s">
        <v>415</v>
      </c>
      <c r="BT67" s="120"/>
      <c r="BU67" s="120"/>
      <c r="BV67" s="120"/>
      <c r="BW67" s="9" t="s">
        <v>207</v>
      </c>
      <c r="BX67" s="29"/>
      <c r="BY67" s="13" t="s">
        <v>413</v>
      </c>
      <c r="CA67" s="13" t="s">
        <v>373</v>
      </c>
      <c r="DI67" s="29"/>
      <c r="DJ67" s="13" t="s">
        <v>127</v>
      </c>
      <c r="DK67" s="29"/>
      <c r="DM67" s="29"/>
    </row>
    <row r="68" spans="2:117" ht="15" customHeight="1">
      <c r="B68" s="91" t="s">
        <v>351</v>
      </c>
      <c r="C68" s="92" t="s">
        <v>352</v>
      </c>
      <c r="D68" s="92" t="s">
        <v>209</v>
      </c>
      <c r="E68" s="93" t="s">
        <v>210</v>
      </c>
      <c r="F68" s="9">
        <v>3</v>
      </c>
      <c r="G68" s="9">
        <f t="shared" si="0"/>
        <v>1</v>
      </c>
      <c r="J68" s="8">
        <f>IF(COUNTIF($O$68:$AH$68,"○")=0,0,1)</f>
        <v>0</v>
      </c>
      <c r="K68" s="28" t="s">
        <v>154</v>
      </c>
      <c r="L68" s="29"/>
      <c r="N68" s="30"/>
      <c r="O68" s="8" t="str">
        <f>IF('項目E1(不当な差別的取扱い)'!$AQ$22="","NA",'項目E1(不当な差別的取扱い)'!$AQ$22)</f>
        <v>NA</v>
      </c>
      <c r="P68" s="8" t="str">
        <f>IF('項目E1(不当な差別的取扱い)'!$AR$22="","NA",'項目E1(不当な差別的取扱い)'!$AR$22)</f>
        <v>NA</v>
      </c>
      <c r="Q68" s="8" t="str">
        <f>IF('項目E1(不当な差別的取扱い)'!$AS$22="","NA",'項目E1(不当な差別的取扱い)'!$AS$22)</f>
        <v>NA</v>
      </c>
      <c r="AB68" s="30"/>
      <c r="AC68" s="30"/>
      <c r="AD68" s="30"/>
      <c r="AE68" s="30"/>
      <c r="AF68" s="30"/>
      <c r="AG68" s="30"/>
      <c r="AH68" s="30"/>
      <c r="AI68" s="30"/>
      <c r="AK68" s="30"/>
      <c r="AN68" s="30"/>
      <c r="AO68" s="30"/>
      <c r="AP68" s="30"/>
      <c r="AQ68" s="29"/>
      <c r="AR68" s="29"/>
      <c r="AT68" s="120"/>
      <c r="AU68" s="9" t="s">
        <v>416</v>
      </c>
      <c r="AV68" s="9" t="s">
        <v>417</v>
      </c>
      <c r="AW68" s="9" t="s">
        <v>418</v>
      </c>
      <c r="BH68" s="120"/>
      <c r="BI68" s="120"/>
      <c r="BJ68" s="120"/>
      <c r="BK68" s="120"/>
      <c r="BL68" s="120"/>
      <c r="BM68" s="120"/>
      <c r="BN68" s="120"/>
      <c r="BO68" s="120"/>
      <c r="BQ68" s="120"/>
      <c r="BT68" s="120"/>
      <c r="BU68" s="120"/>
      <c r="BV68" s="120"/>
      <c r="BW68" s="9" t="s">
        <v>214</v>
      </c>
      <c r="BX68" s="29"/>
      <c r="DI68" s="29"/>
      <c r="DJ68" s="13" t="s">
        <v>370</v>
      </c>
      <c r="DK68" s="29"/>
      <c r="DM68" s="29"/>
    </row>
    <row r="69" spans="2:117" ht="15" customHeight="1">
      <c r="B69" s="91" t="s">
        <v>351</v>
      </c>
      <c r="C69" s="92" t="s">
        <v>352</v>
      </c>
      <c r="D69" s="92" t="s">
        <v>215</v>
      </c>
      <c r="E69" s="93" t="s">
        <v>419</v>
      </c>
      <c r="F69" s="9">
        <v>3</v>
      </c>
      <c r="G69" s="9">
        <f t="shared" si="0"/>
        <v>1</v>
      </c>
      <c r="J69" s="8">
        <f>IF(COUNTIF($O$69:$AH$69,"○")=0,0,1)</f>
        <v>0</v>
      </c>
      <c r="K69" s="28" t="s">
        <v>154</v>
      </c>
      <c r="L69" s="29"/>
      <c r="N69" s="30"/>
      <c r="O69" s="8" t="str">
        <f>IF('項目E1(不当な差別的取扱い)'!$AT$22="","NA",'項目E1(不当な差別的取扱い)'!$AT$22)</f>
        <v>NA</v>
      </c>
      <c r="AB69" s="30"/>
      <c r="AC69" s="30"/>
      <c r="AD69" s="30"/>
      <c r="AE69" s="30"/>
      <c r="AF69" s="30"/>
      <c r="AG69" s="30"/>
      <c r="AH69" s="30"/>
      <c r="AI69" s="30"/>
      <c r="AK69" s="30"/>
      <c r="AN69" s="30"/>
      <c r="AO69" s="30"/>
      <c r="AP69" s="30"/>
      <c r="AQ69" s="29"/>
      <c r="AR69" s="29"/>
      <c r="AT69" s="120"/>
      <c r="AU69" s="9" t="s">
        <v>420</v>
      </c>
      <c r="BH69" s="120"/>
      <c r="BI69" s="120"/>
      <c r="BJ69" s="120"/>
      <c r="BK69" s="120"/>
      <c r="BL69" s="120"/>
      <c r="BM69" s="120"/>
      <c r="BN69" s="120"/>
      <c r="BO69" s="120"/>
      <c r="BQ69" s="120"/>
      <c r="BT69" s="120"/>
      <c r="BU69" s="120"/>
      <c r="BV69" s="120"/>
      <c r="BW69" s="9" t="s">
        <v>217</v>
      </c>
      <c r="BX69" s="29"/>
      <c r="DI69" s="29"/>
      <c r="DJ69" s="13" t="s">
        <v>390</v>
      </c>
      <c r="DK69" s="29"/>
      <c r="DM69" s="29"/>
    </row>
    <row r="70" spans="2:117" ht="15" customHeight="1">
      <c r="B70" s="91" t="s">
        <v>351</v>
      </c>
      <c r="C70" s="92" t="s">
        <v>352</v>
      </c>
      <c r="D70" s="92" t="s">
        <v>218</v>
      </c>
      <c r="E70" s="93" t="s">
        <v>421</v>
      </c>
      <c r="F70" s="9">
        <v>3</v>
      </c>
      <c r="G70" s="9">
        <f t="shared" si="0"/>
        <v>1</v>
      </c>
      <c r="J70" s="8">
        <f>IF($AL$70="NA",0,1)</f>
        <v>0</v>
      </c>
      <c r="K70" s="28" t="s">
        <v>118</v>
      </c>
      <c r="L70" s="29"/>
      <c r="N70" s="30"/>
      <c r="AB70" s="30"/>
      <c r="AC70" s="30"/>
      <c r="AD70" s="30"/>
      <c r="AE70" s="30"/>
      <c r="AF70" s="30"/>
      <c r="AG70" s="30"/>
      <c r="AH70" s="30"/>
      <c r="AI70" s="30"/>
      <c r="AK70" s="30"/>
      <c r="AL70" s="8" t="str">
        <f>IF('項目E1(不当な差別的取扱い)'!$AU$22="","NA",'項目E1(不当な差別的取扱い)'!$AU$22)</f>
        <v>NA</v>
      </c>
      <c r="AN70" s="30"/>
      <c r="AO70" s="30"/>
      <c r="AP70" s="30"/>
      <c r="AQ70" s="29"/>
      <c r="AR70" s="29"/>
      <c r="AT70" s="120"/>
      <c r="BH70" s="120"/>
      <c r="BI70" s="120"/>
      <c r="BJ70" s="120"/>
      <c r="BK70" s="120"/>
      <c r="BL70" s="120"/>
      <c r="BM70" s="120"/>
      <c r="BN70" s="120"/>
      <c r="BO70" s="120"/>
      <c r="BQ70" s="120"/>
      <c r="BR70" s="9" t="s">
        <v>422</v>
      </c>
      <c r="BT70" s="120"/>
      <c r="BU70" s="120"/>
      <c r="BV70" s="120"/>
      <c r="BW70" s="9" t="s">
        <v>220</v>
      </c>
      <c r="BX70" s="29"/>
      <c r="DI70" s="29"/>
      <c r="DJ70" s="13" t="s">
        <v>127</v>
      </c>
      <c r="DK70" s="29"/>
      <c r="DM70" s="29"/>
    </row>
    <row r="71" spans="2:117" ht="15" customHeight="1">
      <c r="B71" s="91" t="s">
        <v>351</v>
      </c>
      <c r="C71" s="92" t="s">
        <v>352</v>
      </c>
      <c r="D71" s="92" t="s">
        <v>432</v>
      </c>
      <c r="E71" s="93" t="s">
        <v>423</v>
      </c>
      <c r="F71" s="9">
        <v>3</v>
      </c>
      <c r="G71" s="9">
        <f t="shared" si="0"/>
        <v>1</v>
      </c>
      <c r="J71" s="8">
        <f>IF(OR($M$71="(選択)",LEN(TRIM($M$71))=0,$M$71="NA"),0,1)</f>
        <v>0</v>
      </c>
      <c r="K71" s="28" t="s">
        <v>145</v>
      </c>
      <c r="L71" s="29"/>
      <c r="M71" s="8" t="str">
        <f>IF('項目E1(不当な差別的取扱い)'!$AV$22="","NA",'項目E1(不当な差別的取扱い)'!$AV$22)</f>
        <v>(選択)</v>
      </c>
      <c r="N71" s="30"/>
      <c r="AB71" s="30"/>
      <c r="AC71" s="30"/>
      <c r="AD71" s="30"/>
      <c r="AE71" s="30"/>
      <c r="AF71" s="30"/>
      <c r="AG71" s="30"/>
      <c r="AH71" s="30"/>
      <c r="AI71" s="30"/>
      <c r="AK71" s="30"/>
      <c r="AN71" s="30"/>
      <c r="AO71" s="30"/>
      <c r="AP71" s="30"/>
      <c r="AQ71" s="29"/>
      <c r="AR71" s="29"/>
      <c r="AS71" s="9" t="s">
        <v>424</v>
      </c>
      <c r="AT71" s="120"/>
      <c r="BH71" s="120"/>
      <c r="BI71" s="120"/>
      <c r="BJ71" s="120"/>
      <c r="BK71" s="120"/>
      <c r="BL71" s="120"/>
      <c r="BM71" s="120"/>
      <c r="BN71" s="120"/>
      <c r="BO71" s="120"/>
      <c r="BQ71" s="120"/>
      <c r="BT71" s="120"/>
      <c r="BU71" s="120"/>
      <c r="BV71" s="120"/>
      <c r="BW71" s="9" t="s">
        <v>223</v>
      </c>
      <c r="BX71" s="29"/>
      <c r="DI71" s="29"/>
      <c r="DJ71" s="13" t="s">
        <v>360</v>
      </c>
      <c r="DK71" s="29"/>
      <c r="DM71" s="29"/>
    </row>
    <row r="72" spans="2:117" ht="15" customHeight="1">
      <c r="B72" s="91" t="s">
        <v>351</v>
      </c>
      <c r="C72" s="92" t="s">
        <v>352</v>
      </c>
      <c r="D72" s="92" t="s">
        <v>425</v>
      </c>
      <c r="E72" s="93" t="s">
        <v>426</v>
      </c>
      <c r="F72" s="9">
        <v>3</v>
      </c>
      <c r="G72" s="9">
        <f t="shared" si="0"/>
        <v>1</v>
      </c>
      <c r="J72" s="8">
        <f>IF($AL$72="NA",0,1)</f>
        <v>0</v>
      </c>
      <c r="K72" s="28" t="s">
        <v>118</v>
      </c>
      <c r="L72" s="29"/>
      <c r="N72" s="30"/>
      <c r="AB72" s="30"/>
      <c r="AC72" s="30"/>
      <c r="AD72" s="30"/>
      <c r="AE72" s="30"/>
      <c r="AF72" s="30"/>
      <c r="AG72" s="30"/>
      <c r="AH72" s="30"/>
      <c r="AI72" s="30"/>
      <c r="AK72" s="30"/>
      <c r="AL72" s="8" t="str">
        <f>IF('項目E1(不当な差別的取扱い)'!$AW$22="","NA",'項目E1(不当な差別的取扱い)'!$AW$22)</f>
        <v>NA</v>
      </c>
      <c r="AN72" s="30"/>
      <c r="AO72" s="30"/>
      <c r="AP72" s="30"/>
      <c r="AQ72" s="29"/>
      <c r="AR72" s="29"/>
      <c r="AT72" s="120"/>
      <c r="BH72" s="120"/>
      <c r="BI72" s="120"/>
      <c r="BJ72" s="120"/>
      <c r="BK72" s="120"/>
      <c r="BL72" s="120"/>
      <c r="BM72" s="120"/>
      <c r="BN72" s="120"/>
      <c r="BO72" s="120"/>
      <c r="BQ72" s="120"/>
      <c r="BR72" s="9" t="s">
        <v>427</v>
      </c>
      <c r="BT72" s="120"/>
      <c r="BU72" s="120"/>
      <c r="BV72" s="120"/>
      <c r="BW72" s="9" t="s">
        <v>226</v>
      </c>
      <c r="BX72" s="29"/>
      <c r="DI72" s="29"/>
      <c r="DJ72" s="13" t="s">
        <v>127</v>
      </c>
      <c r="DK72" s="29"/>
      <c r="DM72" s="29"/>
    </row>
    <row r="73" spans="2:117" ht="15" customHeight="1">
      <c r="B73" s="91" t="s">
        <v>351</v>
      </c>
      <c r="C73" s="92" t="s">
        <v>352</v>
      </c>
      <c r="D73" s="92" t="s">
        <v>227</v>
      </c>
      <c r="E73" s="93" t="s">
        <v>228</v>
      </c>
      <c r="F73" s="9">
        <v>3</v>
      </c>
      <c r="G73" s="9">
        <f t="shared" si="0"/>
        <v>1</v>
      </c>
      <c r="J73" s="8">
        <f>IF($AL$73="NA",0,1)</f>
        <v>0</v>
      </c>
      <c r="K73" s="28" t="s">
        <v>118</v>
      </c>
      <c r="L73" s="29"/>
      <c r="N73" s="30"/>
      <c r="AB73" s="30"/>
      <c r="AC73" s="30"/>
      <c r="AD73" s="30"/>
      <c r="AE73" s="30"/>
      <c r="AF73" s="30"/>
      <c r="AG73" s="30"/>
      <c r="AH73" s="30"/>
      <c r="AI73" s="30"/>
      <c r="AK73" s="30"/>
      <c r="AL73" s="8" t="str">
        <f>IF('項目E1(不当な差別的取扱い)'!$AX$22="","NA",'項目E1(不当な差別的取扱い)'!$AX$22)</f>
        <v>NA</v>
      </c>
      <c r="AN73" s="30"/>
      <c r="AO73" s="30"/>
      <c r="AP73" s="30"/>
      <c r="AQ73" s="29"/>
      <c r="AR73" s="29"/>
      <c r="AT73" s="120"/>
      <c r="BH73" s="120"/>
      <c r="BI73" s="120"/>
      <c r="BJ73" s="120"/>
      <c r="BK73" s="120"/>
      <c r="BL73" s="120"/>
      <c r="BM73" s="120"/>
      <c r="BN73" s="120"/>
      <c r="BO73" s="120"/>
      <c r="BQ73" s="120"/>
      <c r="BR73" s="9" t="s">
        <v>428</v>
      </c>
      <c r="BT73" s="120"/>
      <c r="BU73" s="120"/>
      <c r="BV73" s="120"/>
      <c r="BW73" s="9" t="s">
        <v>229</v>
      </c>
      <c r="BX73" s="29"/>
      <c r="DI73" s="29"/>
      <c r="DJ73" s="13" t="s">
        <v>127</v>
      </c>
      <c r="DK73" s="29"/>
      <c r="DM73" s="29"/>
    </row>
    <row r="74" spans="2:117" ht="15" customHeight="1">
      <c r="B74" s="91" t="s">
        <v>351</v>
      </c>
      <c r="C74" s="92" t="s">
        <v>352</v>
      </c>
      <c r="D74" s="92" t="s">
        <v>429</v>
      </c>
      <c r="E74" s="93" t="s">
        <v>430</v>
      </c>
      <c r="F74" s="9">
        <v>3</v>
      </c>
      <c r="G74" s="9">
        <f t="shared" si="0"/>
        <v>1</v>
      </c>
      <c r="J74" s="8">
        <f>IF(OR($M$74="(選択)",LEN(TRIM($M$74))=0,$M$74="NA"),0,1)</f>
        <v>0</v>
      </c>
      <c r="K74" s="28" t="s">
        <v>145</v>
      </c>
      <c r="L74" s="29"/>
      <c r="M74" s="8" t="str">
        <f>IF('項目E1(不当な差別的取扱い)'!$AY$22="","NA",'項目E1(不当な差別的取扱い)'!$AY$22)</f>
        <v>(選択)</v>
      </c>
      <c r="N74" s="30"/>
      <c r="AB74" s="30"/>
      <c r="AC74" s="30"/>
      <c r="AD74" s="30"/>
      <c r="AE74" s="30"/>
      <c r="AF74" s="30"/>
      <c r="AG74" s="30"/>
      <c r="AH74" s="30"/>
      <c r="AI74" s="30"/>
      <c r="AK74" s="30"/>
      <c r="AN74" s="30"/>
      <c r="AO74" s="30"/>
      <c r="AP74" s="30"/>
      <c r="AQ74" s="29"/>
      <c r="AR74" s="29"/>
      <c r="AS74" s="9" t="s">
        <v>431</v>
      </c>
      <c r="AT74" s="120"/>
      <c r="BH74" s="120"/>
      <c r="BI74" s="120"/>
      <c r="BJ74" s="120"/>
      <c r="BK74" s="120"/>
      <c r="BL74" s="120"/>
      <c r="BM74" s="120"/>
      <c r="BN74" s="120"/>
      <c r="BO74" s="120"/>
      <c r="BQ74" s="120"/>
      <c r="BT74" s="120"/>
      <c r="BU74" s="120"/>
      <c r="BV74" s="120"/>
      <c r="BW74" s="9" t="s">
        <v>232</v>
      </c>
      <c r="BX74" s="29"/>
      <c r="DI74" s="29"/>
      <c r="DJ74" s="13" t="s">
        <v>360</v>
      </c>
      <c r="DK74" s="29"/>
      <c r="DM74" s="29"/>
    </row>
    <row r="75" spans="2:117" ht="15" customHeight="1">
      <c r="B75" s="91" t="s">
        <v>351</v>
      </c>
      <c r="C75" s="92" t="s">
        <v>352</v>
      </c>
      <c r="D75" s="92" t="s">
        <v>357</v>
      </c>
      <c r="E75" s="93" t="s">
        <v>144</v>
      </c>
      <c r="F75" s="9">
        <v>4</v>
      </c>
      <c r="G75" s="9">
        <f t="shared" si="0"/>
        <v>1</v>
      </c>
      <c r="J75" s="8">
        <f>IF(OR($M$75="(選択)",LEN(TRIM($M$75))=0,$M$75="NA"),0,1)</f>
        <v>0</v>
      </c>
      <c r="K75" s="28" t="s">
        <v>145</v>
      </c>
      <c r="L75" s="29"/>
      <c r="M75" s="8" t="str">
        <f>IF('項目E1(不当な差別的取扱い)'!$C$23="","NA",'項目E1(不当な差別的取扱い)'!$C$23)</f>
        <v>(選択)</v>
      </c>
      <c r="N75" s="30"/>
      <c r="AB75" s="30"/>
      <c r="AC75" s="30"/>
      <c r="AD75" s="30"/>
      <c r="AE75" s="30"/>
      <c r="AF75" s="30"/>
      <c r="AG75" s="30"/>
      <c r="AH75" s="30"/>
      <c r="AI75" s="30"/>
      <c r="AK75" s="30"/>
      <c r="AN75" s="30"/>
      <c r="AO75" s="30"/>
      <c r="AP75" s="30"/>
      <c r="AQ75" s="29"/>
      <c r="AR75" s="29"/>
      <c r="AS75" s="9" t="s">
        <v>359</v>
      </c>
      <c r="AT75" s="120"/>
      <c r="BH75" s="120"/>
      <c r="BI75" s="120"/>
      <c r="BJ75" s="120"/>
      <c r="BK75" s="120"/>
      <c r="BL75" s="120"/>
      <c r="BM75" s="120"/>
      <c r="BN75" s="120"/>
      <c r="BO75" s="120"/>
      <c r="BQ75" s="120"/>
      <c r="BT75" s="120"/>
      <c r="BU75" s="120"/>
      <c r="BV75" s="120"/>
      <c r="BW75" s="9" t="s">
        <v>146</v>
      </c>
      <c r="BX75" s="29"/>
      <c r="DI75" s="29"/>
      <c r="DJ75" s="13" t="s">
        <v>360</v>
      </c>
      <c r="DK75" s="29"/>
      <c r="DM75" s="29"/>
    </row>
    <row r="76" spans="2:117" ht="15" customHeight="1">
      <c r="B76" s="91" t="s">
        <v>351</v>
      </c>
      <c r="C76" s="92" t="s">
        <v>352</v>
      </c>
      <c r="D76" s="92" t="s">
        <v>361</v>
      </c>
      <c r="E76" s="93" t="s">
        <v>362</v>
      </c>
      <c r="F76" s="9">
        <v>4</v>
      </c>
      <c r="G76" s="9">
        <f t="shared" si="0"/>
        <v>1</v>
      </c>
      <c r="J76" s="8">
        <f>IF($AL$76="NA",0,1)</f>
        <v>0</v>
      </c>
      <c r="K76" s="28" t="s">
        <v>118</v>
      </c>
      <c r="L76" s="29"/>
      <c r="N76" s="30"/>
      <c r="AB76" s="30"/>
      <c r="AC76" s="30"/>
      <c r="AD76" s="30"/>
      <c r="AE76" s="30"/>
      <c r="AF76" s="30"/>
      <c r="AG76" s="30"/>
      <c r="AH76" s="30"/>
      <c r="AI76" s="30"/>
      <c r="AK76" s="30"/>
      <c r="AL76" s="8" t="str">
        <f>IF('項目E1(不当な差別的取扱い)'!$D$23="","NA",'項目E1(不当な差別的取扱い)'!$D$23)</f>
        <v>NA</v>
      </c>
      <c r="AN76" s="30"/>
      <c r="AO76" s="30"/>
      <c r="AP76" s="30"/>
      <c r="AQ76" s="29"/>
      <c r="AR76" s="29"/>
      <c r="AT76" s="120"/>
      <c r="BH76" s="120"/>
      <c r="BI76" s="120"/>
      <c r="BJ76" s="120"/>
      <c r="BK76" s="120"/>
      <c r="BL76" s="120"/>
      <c r="BM76" s="120"/>
      <c r="BN76" s="120"/>
      <c r="BO76" s="120"/>
      <c r="BQ76" s="120"/>
      <c r="BR76" s="9" t="s">
        <v>363</v>
      </c>
      <c r="BT76" s="120"/>
      <c r="BU76" s="120"/>
      <c r="BV76" s="120"/>
      <c r="BW76" s="9" t="s">
        <v>151</v>
      </c>
      <c r="BX76" s="29"/>
      <c r="DI76" s="29"/>
      <c r="DJ76" s="13" t="s">
        <v>127</v>
      </c>
      <c r="DK76" s="29"/>
      <c r="DM76" s="29"/>
    </row>
    <row r="77" spans="2:117" ht="15" customHeight="1">
      <c r="B77" s="91" t="s">
        <v>351</v>
      </c>
      <c r="C77" s="92" t="s">
        <v>352</v>
      </c>
      <c r="D77" s="92" t="s">
        <v>364</v>
      </c>
      <c r="E77" s="93" t="s">
        <v>365</v>
      </c>
      <c r="F77" s="9">
        <v>4</v>
      </c>
      <c r="G77" s="9">
        <f t="shared" si="0"/>
        <v>1</v>
      </c>
      <c r="J77" s="8">
        <f>IF(COUNTIF($O$77:$AH$77,"○")=0,0,1)</f>
        <v>0</v>
      </c>
      <c r="K77" s="28" t="s">
        <v>366</v>
      </c>
      <c r="L77" s="29"/>
      <c r="N77" s="30"/>
      <c r="O77" s="8" t="str">
        <f>IF('項目E1(不当な差別的取扱い)'!$G$23="","NA",'項目E1(不当な差別的取扱い)'!$G$23)</f>
        <v>NA</v>
      </c>
      <c r="P77" s="8" t="str">
        <f>IF('項目E1(不当な差別的取扱い)'!$H$23="","NA",'項目E1(不当な差別的取扱い)'!$H$23)</f>
        <v>NA</v>
      </c>
      <c r="Q77" s="8" t="str">
        <f>IF('項目E1(不当な差別的取扱い)'!$I$23="","NA",'項目E1(不当な差別的取扱い)'!$I$23)</f>
        <v>NA</v>
      </c>
      <c r="AB77" s="30"/>
      <c r="AC77" s="30"/>
      <c r="AD77" s="30"/>
      <c r="AE77" s="30"/>
      <c r="AF77" s="30"/>
      <c r="AG77" s="30"/>
      <c r="AH77" s="30"/>
      <c r="AI77" s="30"/>
      <c r="AK77" s="30"/>
      <c r="AM77" s="32"/>
      <c r="AN77" s="30"/>
      <c r="AO77" s="30"/>
      <c r="AP77" s="30"/>
      <c r="AQ77" s="29"/>
      <c r="AR77" s="29"/>
      <c r="AT77" s="120"/>
      <c r="AU77" s="9" t="s">
        <v>367</v>
      </c>
      <c r="AV77" s="9" t="s">
        <v>368</v>
      </c>
      <c r="AW77" s="9" t="s">
        <v>369</v>
      </c>
      <c r="BH77" s="120"/>
      <c r="BI77" s="120"/>
      <c r="BJ77" s="120"/>
      <c r="BK77" s="120"/>
      <c r="BL77" s="120"/>
      <c r="BM77" s="120"/>
      <c r="BN77" s="120"/>
      <c r="BO77" s="120"/>
      <c r="BQ77" s="120"/>
      <c r="BT77" s="120"/>
      <c r="BU77" s="120"/>
      <c r="BV77" s="120"/>
      <c r="BW77" s="9" t="s">
        <v>158</v>
      </c>
      <c r="BX77" s="29"/>
      <c r="DI77" s="29"/>
      <c r="DJ77" s="13" t="s">
        <v>370</v>
      </c>
      <c r="DK77" s="29"/>
      <c r="DM77" s="29"/>
    </row>
    <row r="78" spans="2:117" ht="15" customHeight="1">
      <c r="B78" s="91" t="s">
        <v>351</v>
      </c>
      <c r="C78" s="92" t="s">
        <v>352</v>
      </c>
      <c r="D78" s="92" t="s">
        <v>364</v>
      </c>
      <c r="E78" s="93" t="s">
        <v>371</v>
      </c>
      <c r="F78" s="9">
        <v>4</v>
      </c>
      <c r="G78" s="9">
        <f t="shared" si="0"/>
        <v>1</v>
      </c>
      <c r="I78" s="8">
        <f>IF(AND($J$77=1,$Q$77&lt;&gt;"○"),1,0)</f>
        <v>0</v>
      </c>
      <c r="J78" s="8">
        <f>IF($AL$78="NA",0,1)</f>
        <v>0</v>
      </c>
      <c r="K78" s="28" t="s">
        <v>118</v>
      </c>
      <c r="L78" s="29"/>
      <c r="N78" s="30"/>
      <c r="AB78" s="30"/>
      <c r="AC78" s="30"/>
      <c r="AD78" s="30"/>
      <c r="AE78" s="30"/>
      <c r="AF78" s="30"/>
      <c r="AG78" s="30"/>
      <c r="AH78" s="30"/>
      <c r="AI78" s="30"/>
      <c r="AK78" s="30"/>
      <c r="AL78" s="8" t="str">
        <f>IF('項目E1(不当な差別的取扱い)'!$J$23="","NA",'項目E1(不当な差別的取扱い)'!$J$23)</f>
        <v>NA</v>
      </c>
      <c r="AN78" s="30"/>
      <c r="AO78" s="30"/>
      <c r="AP78" s="30"/>
      <c r="AQ78" s="29"/>
      <c r="AR78" s="29"/>
      <c r="AT78" s="120"/>
      <c r="BH78" s="120"/>
      <c r="BI78" s="120"/>
      <c r="BJ78" s="120"/>
      <c r="BK78" s="120"/>
      <c r="BL78" s="120"/>
      <c r="BM78" s="120"/>
      <c r="BN78" s="120"/>
      <c r="BO78" s="120"/>
      <c r="BQ78" s="120"/>
      <c r="BR78" s="9" t="s">
        <v>372</v>
      </c>
      <c r="BT78" s="120"/>
      <c r="BU78" s="120"/>
      <c r="BV78" s="120"/>
      <c r="BW78" s="9" t="s">
        <v>160</v>
      </c>
      <c r="BX78" s="29"/>
      <c r="BY78" s="13" t="s">
        <v>369</v>
      </c>
      <c r="CA78" s="13" t="s">
        <v>373</v>
      </c>
      <c r="DI78" s="29"/>
      <c r="DJ78" s="13" t="s">
        <v>127</v>
      </c>
      <c r="DK78" s="29"/>
      <c r="DM78" s="29"/>
    </row>
    <row r="79" spans="2:117" ht="15" customHeight="1">
      <c r="B79" s="91" t="s">
        <v>351</v>
      </c>
      <c r="C79" s="92" t="s">
        <v>352</v>
      </c>
      <c r="D79" s="92" t="s">
        <v>162</v>
      </c>
      <c r="E79" s="93" t="s">
        <v>374</v>
      </c>
      <c r="F79" s="9">
        <v>4</v>
      </c>
      <c r="G79" s="9">
        <f t="shared" si="0"/>
        <v>1</v>
      </c>
      <c r="J79" s="8">
        <f>IF(COUNTIF($O$79:$AH$79,"○")=0,0,1)</f>
        <v>0</v>
      </c>
      <c r="K79" s="28" t="s">
        <v>154</v>
      </c>
      <c r="L79" s="29"/>
      <c r="N79" s="30"/>
      <c r="O79" s="8" t="str">
        <f>IF('項目E1(不当な差別的取扱い)'!$K$23="","NA",'項目E1(不当な差別的取扱い)'!$K$23)</f>
        <v>NA</v>
      </c>
      <c r="P79" s="8" t="str">
        <f>IF('項目E1(不当な差別的取扱い)'!$L$23="","NA",'項目E1(不当な差別的取扱い)'!$L$23)</f>
        <v>NA</v>
      </c>
      <c r="Q79" s="8" t="str">
        <f>IF('項目E1(不当な差別的取扱い)'!$M$23="","NA",'項目E1(不当な差別的取扱い)'!$M$23)</f>
        <v>NA</v>
      </c>
      <c r="R79" s="8" t="str">
        <f>IF('項目E1(不当な差別的取扱い)'!$N$23="","NA",'項目E1(不当な差別的取扱い)'!$N$23)</f>
        <v>NA</v>
      </c>
      <c r="AB79" s="30"/>
      <c r="AC79" s="30"/>
      <c r="AD79" s="30"/>
      <c r="AE79" s="30"/>
      <c r="AF79" s="30"/>
      <c r="AG79" s="30"/>
      <c r="AH79" s="30"/>
      <c r="AI79" s="30"/>
      <c r="AK79" s="30"/>
      <c r="AN79" s="30"/>
      <c r="AO79" s="30"/>
      <c r="AP79" s="30"/>
      <c r="AQ79" s="29"/>
      <c r="AR79" s="29"/>
      <c r="AT79" s="120"/>
      <c r="AU79" s="9" t="s">
        <v>375</v>
      </c>
      <c r="AV79" s="9" t="s">
        <v>376</v>
      </c>
      <c r="AW79" s="9" t="s">
        <v>377</v>
      </c>
      <c r="AX79" s="9" t="s">
        <v>378</v>
      </c>
      <c r="BH79" s="120"/>
      <c r="BI79" s="120"/>
      <c r="BJ79" s="120"/>
      <c r="BK79" s="120"/>
      <c r="BL79" s="120"/>
      <c r="BM79" s="120"/>
      <c r="BN79" s="120"/>
      <c r="BO79" s="120"/>
      <c r="BQ79" s="120"/>
      <c r="BT79" s="120"/>
      <c r="BU79" s="120"/>
      <c r="BV79" s="120"/>
      <c r="BW79" s="9" t="s">
        <v>168</v>
      </c>
      <c r="BX79" s="29"/>
      <c r="DI79" s="29"/>
      <c r="DJ79" s="13" t="s">
        <v>370</v>
      </c>
      <c r="DK79" s="29"/>
      <c r="DM79" s="29"/>
    </row>
    <row r="80" spans="2:117" ht="15" customHeight="1">
      <c r="B80" s="91" t="s">
        <v>351</v>
      </c>
      <c r="C80" s="92" t="s">
        <v>352</v>
      </c>
      <c r="D80" s="92" t="s">
        <v>379</v>
      </c>
      <c r="E80" s="93" t="s">
        <v>380</v>
      </c>
      <c r="F80" s="9">
        <v>4</v>
      </c>
      <c r="G80" s="9">
        <f t="shared" si="0"/>
        <v>1</v>
      </c>
      <c r="J80" s="8">
        <f>IF(COUNTIF($O$80:$AH$80,"○")=0,0,1)</f>
        <v>0</v>
      </c>
      <c r="K80" s="28" t="s">
        <v>154</v>
      </c>
      <c r="L80" s="29"/>
      <c r="N80" s="30"/>
      <c r="O80" s="8" t="str">
        <f>IF('項目E1(不当な差別的取扱い)'!$O$23="","NA",'項目E1(不当な差別的取扱い)'!$O$23)</f>
        <v>NA</v>
      </c>
      <c r="P80" s="8" t="str">
        <f>IF('項目E1(不当な差別的取扱い)'!$P$23="","NA",'項目E1(不当な差別的取扱い)'!$P$23)</f>
        <v>NA</v>
      </c>
      <c r="Q80" s="8" t="str">
        <f>IF('項目E1(不当な差別的取扱い)'!$Q$23="","NA",'項目E1(不当な差別的取扱い)'!$Q$23)</f>
        <v>NA</v>
      </c>
      <c r="R80" s="8" t="str">
        <f>IF('項目E1(不当な差別的取扱い)'!$R$23="","NA",'項目E1(不当な差別的取扱い)'!$R$23)</f>
        <v>NA</v>
      </c>
      <c r="S80" s="8" t="str">
        <f>IF('項目E1(不当な差別的取扱い)'!$S$23="","NA",'項目E1(不当な差別的取扱い)'!$S$23)</f>
        <v>NA</v>
      </c>
      <c r="T80" s="8" t="str">
        <f>IF('項目E1(不当な差別的取扱い)'!$T$23="","NA",'項目E1(不当な差別的取扱い)'!$T$23)</f>
        <v>NA</v>
      </c>
      <c r="U80" s="8" t="str">
        <f>IF('項目E1(不当な差別的取扱い)'!$U$23="","NA",'項目E1(不当な差別的取扱い)'!$U$23)</f>
        <v>NA</v>
      </c>
      <c r="V80" s="8" t="str">
        <f>IF('項目E1(不当な差別的取扱い)'!$V$23="","NA",'項目E1(不当な差別的取扱い)'!$V$23)</f>
        <v>NA</v>
      </c>
      <c r="W80" s="8" t="str">
        <f>IF('項目E1(不当な差別的取扱い)'!$W$23="","NA",'項目E1(不当な差別的取扱い)'!$W$23)</f>
        <v>NA</v>
      </c>
      <c r="AB80" s="30"/>
      <c r="AC80" s="30"/>
      <c r="AD80" s="30"/>
      <c r="AE80" s="30"/>
      <c r="AF80" s="30"/>
      <c r="AG80" s="30"/>
      <c r="AH80" s="30"/>
      <c r="AI80" s="30"/>
      <c r="AK80" s="30"/>
      <c r="AN80" s="30"/>
      <c r="AO80" s="30"/>
      <c r="AP80" s="30"/>
      <c r="AQ80" s="29"/>
      <c r="AR80" s="29"/>
      <c r="AT80" s="120"/>
      <c r="AU80" s="9" t="s">
        <v>381</v>
      </c>
      <c r="AV80" s="9" t="s">
        <v>382</v>
      </c>
      <c r="AW80" s="9" t="s">
        <v>383</v>
      </c>
      <c r="AX80" s="9" t="s">
        <v>384</v>
      </c>
      <c r="AY80" s="9" t="s">
        <v>385</v>
      </c>
      <c r="AZ80" s="9" t="s">
        <v>386</v>
      </c>
      <c r="BA80" s="9" t="s">
        <v>387</v>
      </c>
      <c r="BB80" s="9" t="s">
        <v>388</v>
      </c>
      <c r="BC80" s="9" t="s">
        <v>389</v>
      </c>
      <c r="BH80" s="120"/>
      <c r="BI80" s="120"/>
      <c r="BJ80" s="120"/>
      <c r="BK80" s="120"/>
      <c r="BL80" s="120"/>
      <c r="BM80" s="120"/>
      <c r="BN80" s="120"/>
      <c r="BO80" s="120"/>
      <c r="BQ80" s="120"/>
      <c r="BT80" s="120"/>
      <c r="BU80" s="120"/>
      <c r="BV80" s="120"/>
      <c r="BW80" s="9" t="s">
        <v>180</v>
      </c>
      <c r="BX80" s="29"/>
      <c r="DI80" s="29"/>
      <c r="DJ80" s="13" t="s">
        <v>370</v>
      </c>
      <c r="DK80" s="29"/>
      <c r="DM80" s="29"/>
    </row>
    <row r="81" spans="2:117" ht="15" customHeight="1">
      <c r="B81" s="91" t="s">
        <v>351</v>
      </c>
      <c r="C81" s="92" t="s">
        <v>352</v>
      </c>
      <c r="D81" s="92" t="s">
        <v>391</v>
      </c>
      <c r="E81" s="93" t="s">
        <v>392</v>
      </c>
      <c r="F81" s="9">
        <v>4</v>
      </c>
      <c r="G81" s="9">
        <f t="shared" si="0"/>
        <v>1</v>
      </c>
      <c r="J81" s="8">
        <f>IF(COUNTIF($O$81:$AH$81,"○")=0,0,1)</f>
        <v>0</v>
      </c>
      <c r="K81" s="28" t="s">
        <v>154</v>
      </c>
      <c r="L81" s="29"/>
      <c r="N81" s="30"/>
      <c r="O81" s="8" t="str">
        <f>IF('項目E1(不当な差別的取扱い)'!$X$23="","NA",'項目E1(不当な差別的取扱い)'!$X$23)</f>
        <v>NA</v>
      </c>
      <c r="P81" s="8" t="str">
        <f>IF('項目E1(不当な差別的取扱い)'!$Y$23="","NA",'項目E1(不当な差別的取扱い)'!$Y$23)</f>
        <v>NA</v>
      </c>
      <c r="Q81" s="8" t="str">
        <f>IF('項目E1(不当な差別的取扱い)'!$Z$23="","NA",'項目E1(不当な差別的取扱い)'!$Z$23)</f>
        <v>NA</v>
      </c>
      <c r="R81" s="8" t="str">
        <f>IF('項目E1(不当な差別的取扱い)'!$AA$23="","NA",'項目E1(不当な差別的取扱い)'!$AA$23)</f>
        <v>NA</v>
      </c>
      <c r="S81" s="8" t="str">
        <f>IF('項目E1(不当な差別的取扱い)'!$AB$23="","NA",'項目E1(不当な差別的取扱い)'!$AB$23)</f>
        <v>NA</v>
      </c>
      <c r="T81" s="8" t="str">
        <f>IF('項目E1(不当な差別的取扱い)'!$AC$23="","NA",'項目E1(不当な差別的取扱い)'!$AC$23)</f>
        <v>NA</v>
      </c>
      <c r="U81" s="8" t="str">
        <f>IF('項目E1(不当な差別的取扱い)'!$AD$23="","NA",'項目E1(不当な差別的取扱い)'!$AD$23)</f>
        <v>NA</v>
      </c>
      <c r="V81" s="8" t="str">
        <f>IF('項目E1(不当な差別的取扱い)'!$AE$23="","NA",'項目E1(不当な差別的取扱い)'!$AE$23)</f>
        <v>NA</v>
      </c>
      <c r="W81" s="8" t="str">
        <f>IF('項目E1(不当な差別的取扱い)'!$AF$23="","NA",'項目E1(不当な差別的取扱い)'!$AF$23)</f>
        <v>NA</v>
      </c>
      <c r="X81" s="8" t="str">
        <f>IF('項目E1(不当な差別的取扱い)'!$AG$23="","NA",'項目E1(不当な差別的取扱い)'!$AG$23)</f>
        <v>NA</v>
      </c>
      <c r="Y81" s="8" t="str">
        <f>IF('項目E1(不当な差別的取扱い)'!$AH$23="","NA",'項目E1(不当な差別的取扱い)'!$AH$23)</f>
        <v>NA</v>
      </c>
      <c r="AB81" s="30"/>
      <c r="AC81" s="30"/>
      <c r="AD81" s="30"/>
      <c r="AE81" s="30"/>
      <c r="AF81" s="30"/>
      <c r="AG81" s="30"/>
      <c r="AH81" s="30"/>
      <c r="AI81" s="30"/>
      <c r="AK81" s="30"/>
      <c r="AN81" s="30"/>
      <c r="AO81" s="30"/>
      <c r="AP81" s="30"/>
      <c r="AQ81" s="29"/>
      <c r="AR81" s="29"/>
      <c r="AT81" s="120"/>
      <c r="AU81" s="9" t="s">
        <v>393</v>
      </c>
      <c r="AV81" s="9" t="s">
        <v>394</v>
      </c>
      <c r="AW81" s="9" t="s">
        <v>395</v>
      </c>
      <c r="AX81" s="9" t="s">
        <v>396</v>
      </c>
      <c r="AY81" s="9" t="s">
        <v>397</v>
      </c>
      <c r="AZ81" s="9" t="s">
        <v>398</v>
      </c>
      <c r="BA81" s="9" t="s">
        <v>399</v>
      </c>
      <c r="BB81" s="9" t="s">
        <v>400</v>
      </c>
      <c r="BC81" s="9" t="s">
        <v>401</v>
      </c>
      <c r="BD81" s="9" t="s">
        <v>402</v>
      </c>
      <c r="BE81" s="9" t="s">
        <v>403</v>
      </c>
      <c r="BH81" s="120"/>
      <c r="BI81" s="120"/>
      <c r="BJ81" s="120"/>
      <c r="BK81" s="120"/>
      <c r="BL81" s="120"/>
      <c r="BM81" s="120"/>
      <c r="BN81" s="120"/>
      <c r="BO81" s="120"/>
      <c r="BQ81" s="120"/>
      <c r="BT81" s="120"/>
      <c r="BU81" s="120"/>
      <c r="BV81" s="120"/>
      <c r="BW81" s="9" t="s">
        <v>194</v>
      </c>
      <c r="BX81" s="29"/>
      <c r="DI81" s="29"/>
      <c r="DJ81" s="13" t="s">
        <v>370</v>
      </c>
      <c r="DK81" s="29"/>
      <c r="DM81" s="29"/>
    </row>
    <row r="82" spans="2:117" ht="15" customHeight="1">
      <c r="B82" s="91" t="s">
        <v>351</v>
      </c>
      <c r="C82" s="92" t="s">
        <v>352</v>
      </c>
      <c r="D82" s="92" t="s">
        <v>391</v>
      </c>
      <c r="E82" s="93" t="s">
        <v>404</v>
      </c>
      <c r="F82" s="9">
        <v>4</v>
      </c>
      <c r="G82" s="9">
        <f t="shared" si="0"/>
        <v>1</v>
      </c>
      <c r="I82" s="8">
        <f>IF(AND($J$81=1,$Y$81&lt;&gt;"○"),1,0)</f>
        <v>0</v>
      </c>
      <c r="J82" s="8">
        <f>IF($AL$82="NA",0,1)</f>
        <v>0</v>
      </c>
      <c r="K82" s="28" t="s">
        <v>118</v>
      </c>
      <c r="L82" s="29"/>
      <c r="N82" s="30"/>
      <c r="AB82" s="30"/>
      <c r="AC82" s="30"/>
      <c r="AD82" s="30"/>
      <c r="AE82" s="30"/>
      <c r="AF82" s="30"/>
      <c r="AG82" s="30"/>
      <c r="AH82" s="30"/>
      <c r="AI82" s="30"/>
      <c r="AK82" s="30"/>
      <c r="AL82" s="8" t="str">
        <f>IF('項目E1(不当な差別的取扱い)'!$AI$23="","NA",'項目E1(不当な差別的取扱い)'!$AI$23)</f>
        <v>NA</v>
      </c>
      <c r="AN82" s="30"/>
      <c r="AO82" s="30"/>
      <c r="AP82" s="30"/>
      <c r="AQ82" s="29"/>
      <c r="AR82" s="29"/>
      <c r="AT82" s="120"/>
      <c r="BH82" s="120"/>
      <c r="BI82" s="120"/>
      <c r="BJ82" s="120"/>
      <c r="BK82" s="120"/>
      <c r="BL82" s="120"/>
      <c r="BM82" s="120"/>
      <c r="BN82" s="120"/>
      <c r="BO82" s="120"/>
      <c r="BQ82" s="120"/>
      <c r="BR82" s="9" t="s">
        <v>405</v>
      </c>
      <c r="BT82" s="120"/>
      <c r="BU82" s="120"/>
      <c r="BV82" s="120"/>
      <c r="BW82" s="9" t="s">
        <v>196</v>
      </c>
      <c r="BX82" s="29"/>
      <c r="BY82" s="13" t="s">
        <v>403</v>
      </c>
      <c r="CA82" s="13" t="s">
        <v>373</v>
      </c>
      <c r="DI82" s="29"/>
      <c r="DJ82" s="13" t="s">
        <v>127</v>
      </c>
      <c r="DK82" s="29"/>
      <c r="DM82" s="29"/>
    </row>
    <row r="83" spans="2:117" ht="15" customHeight="1">
      <c r="B83" s="91" t="s">
        <v>351</v>
      </c>
      <c r="C83" s="92" t="s">
        <v>352</v>
      </c>
      <c r="D83" s="92" t="s">
        <v>406</v>
      </c>
      <c r="E83" s="93" t="s">
        <v>407</v>
      </c>
      <c r="F83" s="9">
        <v>4</v>
      </c>
      <c r="G83" s="9">
        <f t="shared" si="0"/>
        <v>1</v>
      </c>
      <c r="J83" s="8">
        <f>IF(COUNTIF($O$83:$AH$83,"○")=0,0,1)</f>
        <v>0</v>
      </c>
      <c r="K83" s="28" t="s">
        <v>154</v>
      </c>
      <c r="L83" s="29"/>
      <c r="N83" s="30"/>
      <c r="O83" s="8" t="str">
        <f>IF('項目E1(不当な差別的取扱い)'!$AJ$23="","NA",'項目E1(不当な差別的取扱い)'!$AJ$23)</f>
        <v>NA</v>
      </c>
      <c r="P83" s="8" t="str">
        <f>IF('項目E1(不当な差別的取扱い)'!$AK$23="","NA",'項目E1(不当な差別的取扱い)'!$AK$23)</f>
        <v>NA</v>
      </c>
      <c r="Q83" s="8" t="str">
        <f>IF('項目E1(不当な差別的取扱い)'!$AL$23="","NA",'項目E1(不当な差別的取扱い)'!$AL$23)</f>
        <v>NA</v>
      </c>
      <c r="R83" s="8" t="str">
        <f>IF('項目E1(不当な差別的取扱い)'!$AM$23="","NA",'項目E1(不当な差別的取扱い)'!$AM$23)</f>
        <v>NA</v>
      </c>
      <c r="S83" s="8" t="str">
        <f>IF('項目E1(不当な差別的取扱い)'!$AN$23="","NA",'項目E1(不当な差別的取扱い)'!$AN$23)</f>
        <v>NA</v>
      </c>
      <c r="T83" s="8" t="str">
        <f>IF('項目E1(不当な差別的取扱い)'!$AO$23="","NA",'項目E1(不当な差別的取扱い)'!$AO$23)</f>
        <v>NA</v>
      </c>
      <c r="AB83" s="30"/>
      <c r="AC83" s="30"/>
      <c r="AD83" s="30"/>
      <c r="AE83" s="30"/>
      <c r="AF83" s="30"/>
      <c r="AG83" s="30"/>
      <c r="AH83" s="30"/>
      <c r="AI83" s="30"/>
      <c r="AK83" s="30"/>
      <c r="AN83" s="30"/>
      <c r="AO83" s="30"/>
      <c r="AP83" s="30"/>
      <c r="AQ83" s="29"/>
      <c r="AR83" s="29"/>
      <c r="AT83" s="120"/>
      <c r="AU83" s="9" t="s">
        <v>408</v>
      </c>
      <c r="AV83" s="9" t="s">
        <v>409</v>
      </c>
      <c r="AW83" s="9" t="s">
        <v>410</v>
      </c>
      <c r="AX83" s="9" t="s">
        <v>411</v>
      </c>
      <c r="AY83" s="9" t="s">
        <v>412</v>
      </c>
      <c r="AZ83" s="9" t="s">
        <v>413</v>
      </c>
      <c r="BH83" s="120"/>
      <c r="BI83" s="120"/>
      <c r="BJ83" s="120"/>
      <c r="BK83" s="120"/>
      <c r="BL83" s="120"/>
      <c r="BM83" s="120"/>
      <c r="BN83" s="120"/>
      <c r="BO83" s="120"/>
      <c r="BQ83" s="120"/>
      <c r="BT83" s="120"/>
      <c r="BU83" s="120"/>
      <c r="BV83" s="120"/>
      <c r="BW83" s="9" t="s">
        <v>205</v>
      </c>
      <c r="BX83" s="29"/>
      <c r="DI83" s="29"/>
      <c r="DJ83" s="13" t="s">
        <v>370</v>
      </c>
      <c r="DK83" s="29"/>
      <c r="DM83" s="29"/>
    </row>
    <row r="84" spans="2:117" ht="15" customHeight="1">
      <c r="B84" s="91" t="s">
        <v>351</v>
      </c>
      <c r="C84" s="92" t="s">
        <v>352</v>
      </c>
      <c r="D84" s="92" t="s">
        <v>406</v>
      </c>
      <c r="E84" s="93" t="s">
        <v>414</v>
      </c>
      <c r="F84" s="9">
        <v>4</v>
      </c>
      <c r="G84" s="9">
        <f t="shared" si="0"/>
        <v>1</v>
      </c>
      <c r="I84" s="8">
        <f>IF(AND($J$83=1,$T$83&lt;&gt;"○"),1,0)</f>
        <v>0</v>
      </c>
      <c r="J84" s="8">
        <f>IF($AL$84="NA",0,1)</f>
        <v>0</v>
      </c>
      <c r="K84" s="28" t="s">
        <v>118</v>
      </c>
      <c r="L84" s="29"/>
      <c r="N84" s="30"/>
      <c r="AB84" s="30"/>
      <c r="AC84" s="30"/>
      <c r="AD84" s="30"/>
      <c r="AE84" s="30"/>
      <c r="AF84" s="30"/>
      <c r="AG84" s="30"/>
      <c r="AH84" s="30"/>
      <c r="AI84" s="30"/>
      <c r="AK84" s="30"/>
      <c r="AL84" s="8" t="str">
        <f>IF('項目E1(不当な差別的取扱い)'!$AP$23="","NA",'項目E1(不当な差別的取扱い)'!$AP$23)</f>
        <v>NA</v>
      </c>
      <c r="AN84" s="30"/>
      <c r="AO84" s="30"/>
      <c r="AP84" s="30"/>
      <c r="AQ84" s="29"/>
      <c r="AR84" s="29"/>
      <c r="AT84" s="120"/>
      <c r="BH84" s="120"/>
      <c r="BI84" s="120"/>
      <c r="BJ84" s="120"/>
      <c r="BK84" s="120"/>
      <c r="BL84" s="120"/>
      <c r="BM84" s="120"/>
      <c r="BN84" s="120"/>
      <c r="BO84" s="120"/>
      <c r="BQ84" s="120"/>
      <c r="BR84" s="9" t="s">
        <v>415</v>
      </c>
      <c r="BT84" s="120"/>
      <c r="BU84" s="120"/>
      <c r="BV84" s="120"/>
      <c r="BW84" s="9" t="s">
        <v>207</v>
      </c>
      <c r="BX84" s="29"/>
      <c r="BY84" s="13" t="s">
        <v>413</v>
      </c>
      <c r="CA84" s="13" t="s">
        <v>373</v>
      </c>
      <c r="DI84" s="29"/>
      <c r="DJ84" s="13" t="s">
        <v>127</v>
      </c>
      <c r="DK84" s="29"/>
      <c r="DM84" s="29"/>
    </row>
    <row r="85" spans="2:117" ht="15" customHeight="1">
      <c r="B85" s="91" t="s">
        <v>351</v>
      </c>
      <c r="C85" s="92" t="s">
        <v>352</v>
      </c>
      <c r="D85" s="92" t="s">
        <v>209</v>
      </c>
      <c r="E85" s="93" t="s">
        <v>210</v>
      </c>
      <c r="F85" s="9">
        <v>4</v>
      </c>
      <c r="G85" s="9">
        <f t="shared" si="0"/>
        <v>1</v>
      </c>
      <c r="J85" s="8">
        <f>IF(COUNTIF($O$85:$AH$85,"○")=0,0,1)</f>
        <v>0</v>
      </c>
      <c r="K85" s="28" t="s">
        <v>154</v>
      </c>
      <c r="L85" s="29"/>
      <c r="N85" s="30"/>
      <c r="O85" s="8" t="str">
        <f>IF('項目E1(不当な差別的取扱い)'!$AQ$23="","NA",'項目E1(不当な差別的取扱い)'!$AQ$23)</f>
        <v>NA</v>
      </c>
      <c r="P85" s="8" t="str">
        <f>IF('項目E1(不当な差別的取扱い)'!$AR$23="","NA",'項目E1(不当な差別的取扱い)'!$AR$23)</f>
        <v>NA</v>
      </c>
      <c r="Q85" s="8" t="str">
        <f>IF('項目E1(不当な差別的取扱い)'!$AS$23="","NA",'項目E1(不当な差別的取扱い)'!$AS$23)</f>
        <v>NA</v>
      </c>
      <c r="AB85" s="30"/>
      <c r="AC85" s="30"/>
      <c r="AD85" s="30"/>
      <c r="AE85" s="30"/>
      <c r="AF85" s="30"/>
      <c r="AG85" s="30"/>
      <c r="AH85" s="30"/>
      <c r="AI85" s="30"/>
      <c r="AK85" s="30"/>
      <c r="AN85" s="30"/>
      <c r="AO85" s="30"/>
      <c r="AP85" s="30"/>
      <c r="AQ85" s="29"/>
      <c r="AR85" s="29"/>
      <c r="AT85" s="120"/>
      <c r="AU85" s="9" t="s">
        <v>416</v>
      </c>
      <c r="AV85" s="9" t="s">
        <v>417</v>
      </c>
      <c r="AW85" s="9" t="s">
        <v>418</v>
      </c>
      <c r="BH85" s="120"/>
      <c r="BI85" s="120"/>
      <c r="BJ85" s="120"/>
      <c r="BK85" s="120"/>
      <c r="BL85" s="120"/>
      <c r="BM85" s="120"/>
      <c r="BN85" s="120"/>
      <c r="BO85" s="120"/>
      <c r="BQ85" s="120"/>
      <c r="BT85" s="120"/>
      <c r="BU85" s="120"/>
      <c r="BV85" s="120"/>
      <c r="BW85" s="9" t="s">
        <v>214</v>
      </c>
      <c r="BX85" s="29"/>
      <c r="DI85" s="29"/>
      <c r="DJ85" s="13" t="s">
        <v>370</v>
      </c>
      <c r="DK85" s="29"/>
      <c r="DM85" s="29"/>
    </row>
    <row r="86" spans="2:117" ht="15" customHeight="1">
      <c r="B86" s="91" t="s">
        <v>351</v>
      </c>
      <c r="C86" s="92" t="s">
        <v>352</v>
      </c>
      <c r="D86" s="92" t="s">
        <v>215</v>
      </c>
      <c r="E86" s="93" t="s">
        <v>419</v>
      </c>
      <c r="F86" s="9">
        <v>4</v>
      </c>
      <c r="G86" s="9">
        <f t="shared" si="0"/>
        <v>1</v>
      </c>
      <c r="J86" s="8">
        <f>IF(COUNTIF($O$86:$AH$86,"○")=0,0,1)</f>
        <v>0</v>
      </c>
      <c r="K86" s="28" t="s">
        <v>154</v>
      </c>
      <c r="L86" s="29"/>
      <c r="N86" s="30"/>
      <c r="O86" s="8" t="str">
        <f>IF('項目E1(不当な差別的取扱い)'!$AT$23="","NA",'項目E1(不当な差別的取扱い)'!$AT$23)</f>
        <v>NA</v>
      </c>
      <c r="AB86" s="30"/>
      <c r="AC86" s="30"/>
      <c r="AD86" s="30"/>
      <c r="AE86" s="30"/>
      <c r="AF86" s="30"/>
      <c r="AG86" s="30"/>
      <c r="AH86" s="30"/>
      <c r="AI86" s="30"/>
      <c r="AK86" s="30"/>
      <c r="AN86" s="30"/>
      <c r="AO86" s="30"/>
      <c r="AP86" s="30"/>
      <c r="AQ86" s="29"/>
      <c r="AR86" s="29"/>
      <c r="AT86" s="120"/>
      <c r="AU86" s="9" t="s">
        <v>420</v>
      </c>
      <c r="BH86" s="120"/>
      <c r="BI86" s="120"/>
      <c r="BJ86" s="120"/>
      <c r="BK86" s="120"/>
      <c r="BL86" s="120"/>
      <c r="BM86" s="120"/>
      <c r="BN86" s="120"/>
      <c r="BO86" s="120"/>
      <c r="BQ86" s="120"/>
      <c r="BT86" s="120"/>
      <c r="BU86" s="120"/>
      <c r="BV86" s="120"/>
      <c r="BW86" s="9" t="s">
        <v>217</v>
      </c>
      <c r="BX86" s="29"/>
      <c r="DI86" s="29"/>
      <c r="DJ86" s="13" t="s">
        <v>370</v>
      </c>
      <c r="DK86" s="29"/>
      <c r="DM86" s="29"/>
    </row>
    <row r="87" spans="2:117" ht="15" customHeight="1">
      <c r="B87" s="91" t="s">
        <v>351</v>
      </c>
      <c r="C87" s="92" t="s">
        <v>352</v>
      </c>
      <c r="D87" s="92" t="s">
        <v>218</v>
      </c>
      <c r="E87" s="93" t="s">
        <v>421</v>
      </c>
      <c r="F87" s="9">
        <v>4</v>
      </c>
      <c r="G87" s="9">
        <f t="shared" si="0"/>
        <v>1</v>
      </c>
      <c r="J87" s="8">
        <f>IF($AL$87="NA",0,1)</f>
        <v>0</v>
      </c>
      <c r="K87" s="28" t="s">
        <v>118</v>
      </c>
      <c r="L87" s="29"/>
      <c r="N87" s="30"/>
      <c r="AB87" s="30"/>
      <c r="AC87" s="30"/>
      <c r="AD87" s="30"/>
      <c r="AE87" s="30"/>
      <c r="AF87" s="30"/>
      <c r="AG87" s="30"/>
      <c r="AH87" s="30"/>
      <c r="AI87" s="30"/>
      <c r="AK87" s="30"/>
      <c r="AL87" s="8" t="str">
        <f>IF('項目E1(不当な差別的取扱い)'!$AU$23="","NA",'項目E1(不当な差別的取扱い)'!$AU$23)</f>
        <v>NA</v>
      </c>
      <c r="AN87" s="30"/>
      <c r="AO87" s="30"/>
      <c r="AP87" s="30"/>
      <c r="AQ87" s="29"/>
      <c r="AR87" s="29"/>
      <c r="AT87" s="120"/>
      <c r="BH87" s="120"/>
      <c r="BI87" s="120"/>
      <c r="BJ87" s="120"/>
      <c r="BK87" s="120"/>
      <c r="BL87" s="120"/>
      <c r="BM87" s="120"/>
      <c r="BN87" s="120"/>
      <c r="BO87" s="120"/>
      <c r="BQ87" s="120"/>
      <c r="BR87" s="9" t="s">
        <v>422</v>
      </c>
      <c r="BT87" s="120"/>
      <c r="BU87" s="120"/>
      <c r="BV87" s="120"/>
      <c r="BW87" s="9" t="s">
        <v>220</v>
      </c>
      <c r="BX87" s="29"/>
      <c r="DI87" s="29"/>
      <c r="DJ87" s="13" t="s">
        <v>127</v>
      </c>
      <c r="DK87" s="29"/>
      <c r="DM87" s="29"/>
    </row>
    <row r="88" spans="2:117" ht="15" customHeight="1">
      <c r="B88" s="91" t="s">
        <v>351</v>
      </c>
      <c r="C88" s="92" t="s">
        <v>352</v>
      </c>
      <c r="D88" s="92" t="s">
        <v>432</v>
      </c>
      <c r="E88" s="93" t="s">
        <v>423</v>
      </c>
      <c r="F88" s="9">
        <v>4</v>
      </c>
      <c r="G88" s="9">
        <f t="shared" si="0"/>
        <v>1</v>
      </c>
      <c r="J88" s="8">
        <f>IF(OR($M$88="(選択)",LEN(TRIM($M$88))=0,$M$88="NA"),0,1)</f>
        <v>0</v>
      </c>
      <c r="K88" s="28" t="s">
        <v>145</v>
      </c>
      <c r="L88" s="29"/>
      <c r="M88" s="8" t="str">
        <f>IF('項目E1(不当な差別的取扱い)'!$AV$23="","NA",'項目E1(不当な差別的取扱い)'!$AV$23)</f>
        <v>(選択)</v>
      </c>
      <c r="N88" s="30"/>
      <c r="AB88" s="30"/>
      <c r="AC88" s="30"/>
      <c r="AD88" s="30"/>
      <c r="AE88" s="30"/>
      <c r="AF88" s="30"/>
      <c r="AG88" s="30"/>
      <c r="AH88" s="30"/>
      <c r="AI88" s="30"/>
      <c r="AK88" s="30"/>
      <c r="AN88" s="30"/>
      <c r="AO88" s="30"/>
      <c r="AP88" s="30"/>
      <c r="AQ88" s="29"/>
      <c r="AR88" s="29"/>
      <c r="AS88" s="9" t="s">
        <v>424</v>
      </c>
      <c r="AT88" s="120"/>
      <c r="BH88" s="120"/>
      <c r="BI88" s="120"/>
      <c r="BJ88" s="120"/>
      <c r="BK88" s="120"/>
      <c r="BL88" s="120"/>
      <c r="BM88" s="120"/>
      <c r="BN88" s="120"/>
      <c r="BO88" s="120"/>
      <c r="BQ88" s="120"/>
      <c r="BT88" s="120"/>
      <c r="BU88" s="120"/>
      <c r="BV88" s="120"/>
      <c r="BW88" s="9" t="s">
        <v>223</v>
      </c>
      <c r="BX88" s="29"/>
      <c r="DI88" s="29"/>
      <c r="DJ88" s="13" t="s">
        <v>360</v>
      </c>
      <c r="DK88" s="29"/>
      <c r="DM88" s="29"/>
    </row>
    <row r="89" spans="2:117" ht="15" customHeight="1">
      <c r="B89" s="91" t="s">
        <v>351</v>
      </c>
      <c r="C89" s="92" t="s">
        <v>352</v>
      </c>
      <c r="D89" s="92" t="s">
        <v>425</v>
      </c>
      <c r="E89" s="93" t="s">
        <v>426</v>
      </c>
      <c r="F89" s="9">
        <v>4</v>
      </c>
      <c r="G89" s="9">
        <f t="shared" ref="G89:G152" si="1">+IF($AJ$23="NA",1,IF(F89&gt;$AJ$23,1,0))</f>
        <v>1</v>
      </c>
      <c r="J89" s="8">
        <f>IF($AL$89="NA",0,1)</f>
        <v>0</v>
      </c>
      <c r="K89" s="28" t="s">
        <v>118</v>
      </c>
      <c r="L89" s="29"/>
      <c r="N89" s="30"/>
      <c r="AB89" s="30"/>
      <c r="AC89" s="30"/>
      <c r="AD89" s="30"/>
      <c r="AE89" s="30"/>
      <c r="AF89" s="30"/>
      <c r="AG89" s="30"/>
      <c r="AH89" s="30"/>
      <c r="AI89" s="30"/>
      <c r="AK89" s="30"/>
      <c r="AL89" s="8" t="str">
        <f>IF('項目E1(不当な差別的取扱い)'!$AW$23="","NA",'項目E1(不当な差別的取扱い)'!$AW$23)</f>
        <v>NA</v>
      </c>
      <c r="AN89" s="30"/>
      <c r="AO89" s="30"/>
      <c r="AP89" s="30"/>
      <c r="AQ89" s="29"/>
      <c r="AR89" s="29"/>
      <c r="AT89" s="120"/>
      <c r="BH89" s="120"/>
      <c r="BI89" s="120"/>
      <c r="BJ89" s="120"/>
      <c r="BK89" s="120"/>
      <c r="BL89" s="120"/>
      <c r="BM89" s="120"/>
      <c r="BN89" s="120"/>
      <c r="BO89" s="120"/>
      <c r="BQ89" s="120"/>
      <c r="BR89" s="9" t="s">
        <v>427</v>
      </c>
      <c r="BT89" s="120"/>
      <c r="BU89" s="120"/>
      <c r="BV89" s="120"/>
      <c r="BW89" s="9" t="s">
        <v>226</v>
      </c>
      <c r="BX89" s="29"/>
      <c r="DI89" s="29"/>
      <c r="DJ89" s="13" t="s">
        <v>127</v>
      </c>
      <c r="DK89" s="29"/>
      <c r="DM89" s="29"/>
    </row>
    <row r="90" spans="2:117" ht="15" customHeight="1">
      <c r="B90" s="91" t="s">
        <v>351</v>
      </c>
      <c r="C90" s="92" t="s">
        <v>352</v>
      </c>
      <c r="D90" s="92" t="s">
        <v>227</v>
      </c>
      <c r="E90" s="93" t="s">
        <v>228</v>
      </c>
      <c r="F90" s="9">
        <v>4</v>
      </c>
      <c r="G90" s="9">
        <f t="shared" si="1"/>
        <v>1</v>
      </c>
      <c r="J90" s="8">
        <f>IF($AL$90="NA",0,1)</f>
        <v>0</v>
      </c>
      <c r="K90" s="28" t="s">
        <v>118</v>
      </c>
      <c r="L90" s="29"/>
      <c r="N90" s="30"/>
      <c r="AB90" s="30"/>
      <c r="AC90" s="30"/>
      <c r="AD90" s="30"/>
      <c r="AE90" s="30"/>
      <c r="AF90" s="30"/>
      <c r="AG90" s="30"/>
      <c r="AH90" s="30"/>
      <c r="AI90" s="30"/>
      <c r="AK90" s="30"/>
      <c r="AL90" s="8" t="str">
        <f>IF('項目E1(不当な差別的取扱い)'!$AX$23="","NA",'項目E1(不当な差別的取扱い)'!$AX$23)</f>
        <v>NA</v>
      </c>
      <c r="AN90" s="30"/>
      <c r="AO90" s="30"/>
      <c r="AP90" s="30"/>
      <c r="AQ90" s="29"/>
      <c r="AR90" s="29"/>
      <c r="AT90" s="120"/>
      <c r="BH90" s="120"/>
      <c r="BI90" s="120"/>
      <c r="BJ90" s="120"/>
      <c r="BK90" s="120"/>
      <c r="BL90" s="120"/>
      <c r="BM90" s="120"/>
      <c r="BN90" s="120"/>
      <c r="BO90" s="120"/>
      <c r="BQ90" s="120"/>
      <c r="BR90" s="9" t="s">
        <v>428</v>
      </c>
      <c r="BT90" s="120"/>
      <c r="BU90" s="120"/>
      <c r="BV90" s="120"/>
      <c r="BW90" s="9" t="s">
        <v>229</v>
      </c>
      <c r="BX90" s="29"/>
      <c r="DI90" s="29"/>
      <c r="DJ90" s="13" t="s">
        <v>127</v>
      </c>
      <c r="DK90" s="29"/>
      <c r="DM90" s="29"/>
    </row>
    <row r="91" spans="2:117" ht="15" customHeight="1">
      <c r="B91" s="91" t="s">
        <v>351</v>
      </c>
      <c r="C91" s="92" t="s">
        <v>352</v>
      </c>
      <c r="D91" s="92" t="s">
        <v>429</v>
      </c>
      <c r="E91" s="93" t="s">
        <v>430</v>
      </c>
      <c r="F91" s="9">
        <v>4</v>
      </c>
      <c r="G91" s="9">
        <f t="shared" si="1"/>
        <v>1</v>
      </c>
      <c r="J91" s="8">
        <f>IF(OR($M$91="(選択)",LEN(TRIM($M$91))=0,$M$91="NA"),0,1)</f>
        <v>0</v>
      </c>
      <c r="K91" s="28" t="s">
        <v>145</v>
      </c>
      <c r="L91" s="29"/>
      <c r="M91" s="8" t="str">
        <f>IF('項目E1(不当な差別的取扱い)'!$AY$23="","NA",'項目E1(不当な差別的取扱い)'!$AY$23)</f>
        <v>(選択)</v>
      </c>
      <c r="N91" s="30"/>
      <c r="AB91" s="30"/>
      <c r="AC91" s="30"/>
      <c r="AD91" s="30"/>
      <c r="AE91" s="30"/>
      <c r="AF91" s="30"/>
      <c r="AG91" s="30"/>
      <c r="AH91" s="30"/>
      <c r="AI91" s="30"/>
      <c r="AK91" s="30"/>
      <c r="AN91" s="30"/>
      <c r="AO91" s="30"/>
      <c r="AP91" s="30"/>
      <c r="AQ91" s="29"/>
      <c r="AR91" s="29"/>
      <c r="AS91" s="9" t="s">
        <v>431</v>
      </c>
      <c r="AT91" s="120"/>
      <c r="BH91" s="120"/>
      <c r="BI91" s="120"/>
      <c r="BJ91" s="120"/>
      <c r="BK91" s="120"/>
      <c r="BL91" s="120"/>
      <c r="BM91" s="120"/>
      <c r="BN91" s="120"/>
      <c r="BO91" s="120"/>
      <c r="BQ91" s="120"/>
      <c r="BT91" s="120"/>
      <c r="BU91" s="120"/>
      <c r="BV91" s="120"/>
      <c r="BW91" s="9" t="s">
        <v>232</v>
      </c>
      <c r="BX91" s="29"/>
      <c r="DI91" s="29"/>
      <c r="DJ91" s="13" t="s">
        <v>360</v>
      </c>
      <c r="DK91" s="29"/>
      <c r="DM91" s="29"/>
    </row>
    <row r="92" spans="2:117" ht="15" customHeight="1">
      <c r="B92" s="91" t="s">
        <v>351</v>
      </c>
      <c r="C92" s="92" t="s">
        <v>352</v>
      </c>
      <c r="D92" s="92" t="s">
        <v>357</v>
      </c>
      <c r="E92" s="93" t="s">
        <v>144</v>
      </c>
      <c r="F92" s="9">
        <v>5</v>
      </c>
      <c r="G92" s="9">
        <f t="shared" si="1"/>
        <v>1</v>
      </c>
      <c r="J92" s="8">
        <f>IF(OR($M$92="(選択)",LEN(TRIM($M$92))=0,$M$92="NA"),0,1)</f>
        <v>0</v>
      </c>
      <c r="K92" s="28" t="s">
        <v>145</v>
      </c>
      <c r="L92" s="29"/>
      <c r="M92" s="8" t="str">
        <f>IF('項目E1(不当な差別的取扱い)'!$C$24="","NA",'項目E1(不当な差別的取扱い)'!$C$24)</f>
        <v>(選択)</v>
      </c>
      <c r="N92" s="30"/>
      <c r="AB92" s="30"/>
      <c r="AC92" s="30"/>
      <c r="AD92" s="30"/>
      <c r="AE92" s="30"/>
      <c r="AF92" s="30"/>
      <c r="AG92" s="30"/>
      <c r="AH92" s="30"/>
      <c r="AI92" s="30"/>
      <c r="AK92" s="30"/>
      <c r="AN92" s="30"/>
      <c r="AO92" s="30"/>
      <c r="AP92" s="30"/>
      <c r="AQ92" s="29"/>
      <c r="AR92" s="29"/>
      <c r="AS92" s="9" t="s">
        <v>359</v>
      </c>
      <c r="AT92" s="120"/>
      <c r="BH92" s="120"/>
      <c r="BI92" s="120"/>
      <c r="BJ92" s="120"/>
      <c r="BK92" s="120"/>
      <c r="BL92" s="120"/>
      <c r="BM92" s="120"/>
      <c r="BN92" s="120"/>
      <c r="BO92" s="120"/>
      <c r="BQ92" s="120"/>
      <c r="BT92" s="120"/>
      <c r="BU92" s="120"/>
      <c r="BV92" s="120"/>
      <c r="BW92" s="9" t="s">
        <v>146</v>
      </c>
      <c r="BX92" s="29"/>
      <c r="DI92" s="29"/>
      <c r="DJ92" s="13" t="s">
        <v>360</v>
      </c>
      <c r="DK92" s="29"/>
      <c r="DM92" s="29"/>
    </row>
    <row r="93" spans="2:117" ht="15" customHeight="1">
      <c r="B93" s="91" t="s">
        <v>351</v>
      </c>
      <c r="C93" s="92" t="s">
        <v>352</v>
      </c>
      <c r="D93" s="92" t="s">
        <v>361</v>
      </c>
      <c r="E93" s="93" t="s">
        <v>362</v>
      </c>
      <c r="F93" s="9">
        <v>5</v>
      </c>
      <c r="G93" s="9">
        <f t="shared" si="1"/>
        <v>1</v>
      </c>
      <c r="J93" s="8">
        <f>IF($AL$93="NA",0,1)</f>
        <v>0</v>
      </c>
      <c r="K93" s="28" t="s">
        <v>118</v>
      </c>
      <c r="L93" s="29"/>
      <c r="N93" s="30"/>
      <c r="AB93" s="30"/>
      <c r="AC93" s="30"/>
      <c r="AD93" s="30"/>
      <c r="AE93" s="30"/>
      <c r="AF93" s="30"/>
      <c r="AG93" s="30"/>
      <c r="AH93" s="30"/>
      <c r="AI93" s="30"/>
      <c r="AK93" s="30"/>
      <c r="AL93" s="8" t="str">
        <f>IF('項目E1(不当な差別的取扱い)'!$D$24="","NA",'項目E1(不当な差別的取扱い)'!$D$24)</f>
        <v>NA</v>
      </c>
      <c r="AN93" s="30"/>
      <c r="AO93" s="30"/>
      <c r="AP93" s="30"/>
      <c r="AQ93" s="29"/>
      <c r="AR93" s="29"/>
      <c r="AT93" s="120"/>
      <c r="BH93" s="120"/>
      <c r="BI93" s="120"/>
      <c r="BJ93" s="120"/>
      <c r="BK93" s="120"/>
      <c r="BL93" s="120"/>
      <c r="BM93" s="120"/>
      <c r="BN93" s="120"/>
      <c r="BO93" s="120"/>
      <c r="BQ93" s="120"/>
      <c r="BR93" s="9" t="s">
        <v>363</v>
      </c>
      <c r="BT93" s="120"/>
      <c r="BU93" s="120"/>
      <c r="BV93" s="120"/>
      <c r="BW93" s="9" t="s">
        <v>151</v>
      </c>
      <c r="BX93" s="29"/>
      <c r="DI93" s="29"/>
      <c r="DJ93" s="13" t="s">
        <v>127</v>
      </c>
      <c r="DK93" s="29"/>
      <c r="DM93" s="29"/>
    </row>
    <row r="94" spans="2:117" ht="15" customHeight="1">
      <c r="B94" s="91" t="s">
        <v>351</v>
      </c>
      <c r="C94" s="92" t="s">
        <v>352</v>
      </c>
      <c r="D94" s="92" t="s">
        <v>364</v>
      </c>
      <c r="E94" s="93" t="s">
        <v>365</v>
      </c>
      <c r="F94" s="9">
        <v>5</v>
      </c>
      <c r="G94" s="9">
        <f t="shared" si="1"/>
        <v>1</v>
      </c>
      <c r="J94" s="8">
        <f>IF(COUNTIF($O$94:$AH$94,"○")=0,0,1)</f>
        <v>0</v>
      </c>
      <c r="K94" s="28" t="s">
        <v>366</v>
      </c>
      <c r="L94" s="29"/>
      <c r="N94" s="30"/>
      <c r="O94" s="8" t="str">
        <f>IF('項目E1(不当な差別的取扱い)'!$G$24="","NA",'項目E1(不当な差別的取扱い)'!$G$24)</f>
        <v>NA</v>
      </c>
      <c r="P94" s="8" t="str">
        <f>IF('項目E1(不当な差別的取扱い)'!$H$24="","NA",'項目E1(不当な差別的取扱い)'!$H$24)</f>
        <v>NA</v>
      </c>
      <c r="Q94" s="8" t="str">
        <f>IF('項目E1(不当な差別的取扱い)'!$I$24="","NA",'項目E1(不当な差別的取扱い)'!$I$24)</f>
        <v>NA</v>
      </c>
      <c r="AB94" s="30"/>
      <c r="AC94" s="30"/>
      <c r="AD94" s="30"/>
      <c r="AE94" s="30"/>
      <c r="AF94" s="30"/>
      <c r="AG94" s="30"/>
      <c r="AH94" s="30"/>
      <c r="AI94" s="30"/>
      <c r="AK94" s="30"/>
      <c r="AM94" s="32"/>
      <c r="AN94" s="30"/>
      <c r="AO94" s="30"/>
      <c r="AP94" s="30"/>
      <c r="AQ94" s="29"/>
      <c r="AR94" s="29"/>
      <c r="AT94" s="120"/>
      <c r="AU94" s="9" t="s">
        <v>367</v>
      </c>
      <c r="AV94" s="9" t="s">
        <v>368</v>
      </c>
      <c r="AW94" s="9" t="s">
        <v>369</v>
      </c>
      <c r="BH94" s="120"/>
      <c r="BI94" s="120"/>
      <c r="BJ94" s="120"/>
      <c r="BK94" s="120"/>
      <c r="BL94" s="120"/>
      <c r="BM94" s="120"/>
      <c r="BN94" s="120"/>
      <c r="BO94" s="120"/>
      <c r="BQ94" s="120"/>
      <c r="BT94" s="120"/>
      <c r="BU94" s="120"/>
      <c r="BV94" s="120"/>
      <c r="BW94" s="9" t="s">
        <v>158</v>
      </c>
      <c r="BX94" s="29"/>
      <c r="DI94" s="29"/>
      <c r="DJ94" s="13" t="s">
        <v>370</v>
      </c>
      <c r="DK94" s="29"/>
      <c r="DM94" s="29"/>
    </row>
    <row r="95" spans="2:117" ht="15" customHeight="1">
      <c r="B95" s="91" t="s">
        <v>351</v>
      </c>
      <c r="C95" s="92" t="s">
        <v>352</v>
      </c>
      <c r="D95" s="92" t="s">
        <v>364</v>
      </c>
      <c r="E95" s="93" t="s">
        <v>371</v>
      </c>
      <c r="F95" s="9">
        <v>5</v>
      </c>
      <c r="G95" s="9">
        <f t="shared" si="1"/>
        <v>1</v>
      </c>
      <c r="I95" s="8">
        <f>IF(AND($J$94=1,$Q$94&lt;&gt;"○"),1,0)</f>
        <v>0</v>
      </c>
      <c r="J95" s="8">
        <f>IF($AL$95="NA",0,1)</f>
        <v>0</v>
      </c>
      <c r="K95" s="28" t="s">
        <v>118</v>
      </c>
      <c r="L95" s="29"/>
      <c r="N95" s="30"/>
      <c r="AB95" s="30"/>
      <c r="AC95" s="30"/>
      <c r="AD95" s="30"/>
      <c r="AE95" s="30"/>
      <c r="AF95" s="30"/>
      <c r="AG95" s="30"/>
      <c r="AH95" s="30"/>
      <c r="AI95" s="30"/>
      <c r="AK95" s="30"/>
      <c r="AL95" s="8" t="str">
        <f>IF('項目E1(不当な差別的取扱い)'!$J$24="","NA",'項目E1(不当な差別的取扱い)'!$J$24)</f>
        <v>NA</v>
      </c>
      <c r="AN95" s="30"/>
      <c r="AO95" s="30"/>
      <c r="AP95" s="30"/>
      <c r="AQ95" s="29"/>
      <c r="AR95" s="29"/>
      <c r="AT95" s="120"/>
      <c r="BH95" s="120"/>
      <c r="BI95" s="120"/>
      <c r="BJ95" s="120"/>
      <c r="BK95" s="120"/>
      <c r="BL95" s="120"/>
      <c r="BM95" s="120"/>
      <c r="BN95" s="120"/>
      <c r="BO95" s="120"/>
      <c r="BQ95" s="120"/>
      <c r="BR95" s="9" t="s">
        <v>372</v>
      </c>
      <c r="BT95" s="120"/>
      <c r="BU95" s="120"/>
      <c r="BV95" s="120"/>
      <c r="BW95" s="9" t="s">
        <v>160</v>
      </c>
      <c r="BX95" s="29"/>
      <c r="BY95" s="13" t="s">
        <v>369</v>
      </c>
      <c r="CA95" s="13" t="s">
        <v>373</v>
      </c>
      <c r="DI95" s="29"/>
      <c r="DJ95" s="13" t="s">
        <v>127</v>
      </c>
      <c r="DK95" s="29"/>
      <c r="DM95" s="29"/>
    </row>
    <row r="96" spans="2:117" ht="15" customHeight="1">
      <c r="B96" s="91" t="s">
        <v>351</v>
      </c>
      <c r="C96" s="92" t="s">
        <v>352</v>
      </c>
      <c r="D96" s="92" t="s">
        <v>162</v>
      </c>
      <c r="E96" s="93" t="s">
        <v>374</v>
      </c>
      <c r="F96" s="9">
        <v>5</v>
      </c>
      <c r="G96" s="9">
        <f t="shared" si="1"/>
        <v>1</v>
      </c>
      <c r="J96" s="8">
        <f>IF(COUNTIF($O$96:$AH$96,"○")=0,0,1)</f>
        <v>0</v>
      </c>
      <c r="K96" s="28" t="s">
        <v>154</v>
      </c>
      <c r="L96" s="29"/>
      <c r="N96" s="30"/>
      <c r="O96" s="8" t="str">
        <f>IF('項目E1(不当な差別的取扱い)'!$K$24="","NA",'項目E1(不当な差別的取扱い)'!$K$24)</f>
        <v>NA</v>
      </c>
      <c r="P96" s="8" t="str">
        <f>IF('項目E1(不当な差別的取扱い)'!$L$24="","NA",'項目E1(不当な差別的取扱い)'!$L$24)</f>
        <v>NA</v>
      </c>
      <c r="Q96" s="8" t="str">
        <f>IF('項目E1(不当な差別的取扱い)'!$M$24="","NA",'項目E1(不当な差別的取扱い)'!$M$24)</f>
        <v>NA</v>
      </c>
      <c r="R96" s="8" t="str">
        <f>IF('項目E1(不当な差別的取扱い)'!$N$24="","NA",'項目E1(不当な差別的取扱い)'!$N$24)</f>
        <v>NA</v>
      </c>
      <c r="AB96" s="30"/>
      <c r="AC96" s="30"/>
      <c r="AD96" s="30"/>
      <c r="AE96" s="30"/>
      <c r="AF96" s="30"/>
      <c r="AG96" s="30"/>
      <c r="AH96" s="30"/>
      <c r="AI96" s="30"/>
      <c r="AK96" s="30"/>
      <c r="AN96" s="30"/>
      <c r="AO96" s="30"/>
      <c r="AP96" s="30"/>
      <c r="AQ96" s="29"/>
      <c r="AR96" s="29"/>
      <c r="AT96" s="120"/>
      <c r="AU96" s="9" t="s">
        <v>375</v>
      </c>
      <c r="AV96" s="9" t="s">
        <v>376</v>
      </c>
      <c r="AW96" s="9" t="s">
        <v>377</v>
      </c>
      <c r="AX96" s="9" t="s">
        <v>378</v>
      </c>
      <c r="BH96" s="120"/>
      <c r="BI96" s="120"/>
      <c r="BJ96" s="120"/>
      <c r="BK96" s="120"/>
      <c r="BL96" s="120"/>
      <c r="BM96" s="120"/>
      <c r="BN96" s="120"/>
      <c r="BO96" s="120"/>
      <c r="BQ96" s="120"/>
      <c r="BT96" s="120"/>
      <c r="BU96" s="120"/>
      <c r="BV96" s="120"/>
      <c r="BW96" s="9" t="s">
        <v>168</v>
      </c>
      <c r="BX96" s="29"/>
      <c r="DI96" s="29"/>
      <c r="DJ96" s="13" t="s">
        <v>370</v>
      </c>
      <c r="DK96" s="29"/>
      <c r="DM96" s="29"/>
    </row>
    <row r="97" spans="2:117" ht="15" customHeight="1">
      <c r="B97" s="91" t="s">
        <v>351</v>
      </c>
      <c r="C97" s="92" t="s">
        <v>352</v>
      </c>
      <c r="D97" s="92" t="s">
        <v>379</v>
      </c>
      <c r="E97" s="93" t="s">
        <v>380</v>
      </c>
      <c r="F97" s="9">
        <v>5</v>
      </c>
      <c r="G97" s="9">
        <f t="shared" si="1"/>
        <v>1</v>
      </c>
      <c r="J97" s="8">
        <f>IF(COUNTIF($O$97:$AH$97,"○")=0,0,1)</f>
        <v>0</v>
      </c>
      <c r="K97" s="28" t="s">
        <v>154</v>
      </c>
      <c r="L97" s="29"/>
      <c r="N97" s="30"/>
      <c r="O97" s="8" t="str">
        <f>IF('項目E1(不当な差別的取扱い)'!$O$24="","NA",'項目E1(不当な差別的取扱い)'!$O$24)</f>
        <v>NA</v>
      </c>
      <c r="P97" s="8" t="str">
        <f>IF('項目E1(不当な差別的取扱い)'!$P$24="","NA",'項目E1(不当な差別的取扱い)'!$P$24)</f>
        <v>NA</v>
      </c>
      <c r="Q97" s="8" t="str">
        <f>IF('項目E1(不当な差別的取扱い)'!$Q$24="","NA",'項目E1(不当な差別的取扱い)'!$Q$24)</f>
        <v>NA</v>
      </c>
      <c r="R97" s="8" t="str">
        <f>IF('項目E1(不当な差別的取扱い)'!$R$24="","NA",'項目E1(不当な差別的取扱い)'!$R$24)</f>
        <v>NA</v>
      </c>
      <c r="S97" s="8" t="str">
        <f>IF('項目E1(不当な差別的取扱い)'!$S$24="","NA",'項目E1(不当な差別的取扱い)'!$S$24)</f>
        <v>NA</v>
      </c>
      <c r="T97" s="8" t="str">
        <f>IF('項目E1(不当な差別的取扱い)'!$T$24="","NA",'項目E1(不当な差別的取扱い)'!$T$24)</f>
        <v>NA</v>
      </c>
      <c r="U97" s="8" t="str">
        <f>IF('項目E1(不当な差別的取扱い)'!$U$24="","NA",'項目E1(不当な差別的取扱い)'!$U$24)</f>
        <v>NA</v>
      </c>
      <c r="V97" s="8" t="str">
        <f>IF('項目E1(不当な差別的取扱い)'!$V$24="","NA",'項目E1(不当な差別的取扱い)'!$V$24)</f>
        <v>NA</v>
      </c>
      <c r="W97" s="8" t="str">
        <f>IF('項目E1(不当な差別的取扱い)'!$W$24="","NA",'項目E1(不当な差別的取扱い)'!$W$24)</f>
        <v>NA</v>
      </c>
      <c r="AB97" s="30"/>
      <c r="AC97" s="30"/>
      <c r="AD97" s="30"/>
      <c r="AE97" s="30"/>
      <c r="AF97" s="30"/>
      <c r="AG97" s="30"/>
      <c r="AH97" s="30"/>
      <c r="AI97" s="30"/>
      <c r="AK97" s="30"/>
      <c r="AN97" s="30"/>
      <c r="AO97" s="30"/>
      <c r="AP97" s="30"/>
      <c r="AQ97" s="29"/>
      <c r="AR97" s="29"/>
      <c r="AT97" s="120"/>
      <c r="AU97" s="9" t="s">
        <v>381</v>
      </c>
      <c r="AV97" s="9" t="s">
        <v>382</v>
      </c>
      <c r="AW97" s="9" t="s">
        <v>383</v>
      </c>
      <c r="AX97" s="9" t="s">
        <v>384</v>
      </c>
      <c r="AY97" s="9" t="s">
        <v>385</v>
      </c>
      <c r="AZ97" s="9" t="s">
        <v>386</v>
      </c>
      <c r="BA97" s="9" t="s">
        <v>387</v>
      </c>
      <c r="BB97" s="9" t="s">
        <v>388</v>
      </c>
      <c r="BC97" s="9" t="s">
        <v>389</v>
      </c>
      <c r="BH97" s="120"/>
      <c r="BI97" s="120"/>
      <c r="BJ97" s="120"/>
      <c r="BK97" s="120"/>
      <c r="BL97" s="120"/>
      <c r="BM97" s="120"/>
      <c r="BN97" s="120"/>
      <c r="BO97" s="120"/>
      <c r="BQ97" s="120"/>
      <c r="BT97" s="120"/>
      <c r="BU97" s="120"/>
      <c r="BV97" s="120"/>
      <c r="BW97" s="9" t="s">
        <v>180</v>
      </c>
      <c r="BX97" s="29"/>
      <c r="DI97" s="29"/>
      <c r="DJ97" s="13" t="s">
        <v>370</v>
      </c>
      <c r="DK97" s="29"/>
      <c r="DM97" s="29"/>
    </row>
    <row r="98" spans="2:117" ht="15" customHeight="1">
      <c r="B98" s="91" t="s">
        <v>351</v>
      </c>
      <c r="C98" s="92" t="s">
        <v>352</v>
      </c>
      <c r="D98" s="92" t="s">
        <v>391</v>
      </c>
      <c r="E98" s="93" t="s">
        <v>392</v>
      </c>
      <c r="F98" s="9">
        <v>5</v>
      </c>
      <c r="G98" s="9">
        <f t="shared" si="1"/>
        <v>1</v>
      </c>
      <c r="J98" s="8">
        <f>IF(COUNTIF($O$98:$AH$98,"○")=0,0,1)</f>
        <v>0</v>
      </c>
      <c r="K98" s="28" t="s">
        <v>154</v>
      </c>
      <c r="L98" s="29"/>
      <c r="N98" s="30"/>
      <c r="O98" s="8" t="str">
        <f>IF('項目E1(不当な差別的取扱い)'!$X$24="","NA",'項目E1(不当な差別的取扱い)'!$X$24)</f>
        <v>NA</v>
      </c>
      <c r="P98" s="8" t="str">
        <f>IF('項目E1(不当な差別的取扱い)'!$Y$24="","NA",'項目E1(不当な差別的取扱い)'!$Y$24)</f>
        <v>NA</v>
      </c>
      <c r="Q98" s="8" t="str">
        <f>IF('項目E1(不当な差別的取扱い)'!$Z$24="","NA",'項目E1(不当な差別的取扱い)'!$Z$24)</f>
        <v>NA</v>
      </c>
      <c r="R98" s="8" t="str">
        <f>IF('項目E1(不当な差別的取扱い)'!$AA$24="","NA",'項目E1(不当な差別的取扱い)'!$AA$24)</f>
        <v>NA</v>
      </c>
      <c r="S98" s="8" t="str">
        <f>IF('項目E1(不当な差別的取扱い)'!$AB$24="","NA",'項目E1(不当な差別的取扱い)'!$AB$24)</f>
        <v>NA</v>
      </c>
      <c r="T98" s="8" t="str">
        <f>IF('項目E1(不当な差別的取扱い)'!$AC$24="","NA",'項目E1(不当な差別的取扱い)'!$AC$24)</f>
        <v>NA</v>
      </c>
      <c r="U98" s="8" t="str">
        <f>IF('項目E1(不当な差別的取扱い)'!$AD$24="","NA",'項目E1(不当な差別的取扱い)'!$AD$24)</f>
        <v>NA</v>
      </c>
      <c r="V98" s="8" t="str">
        <f>IF('項目E1(不当な差別的取扱い)'!$AE$24="","NA",'項目E1(不当な差別的取扱い)'!$AE$24)</f>
        <v>NA</v>
      </c>
      <c r="W98" s="8" t="str">
        <f>IF('項目E1(不当な差別的取扱い)'!$AF$24="","NA",'項目E1(不当な差別的取扱い)'!$AF$24)</f>
        <v>NA</v>
      </c>
      <c r="X98" s="8" t="str">
        <f>IF('項目E1(不当な差別的取扱い)'!$AG$24="","NA",'項目E1(不当な差別的取扱い)'!$AG$24)</f>
        <v>NA</v>
      </c>
      <c r="Y98" s="8" t="str">
        <f>IF('項目E1(不当な差別的取扱い)'!$AH$24="","NA",'項目E1(不当な差別的取扱い)'!$AH$24)</f>
        <v>NA</v>
      </c>
      <c r="AB98" s="30"/>
      <c r="AC98" s="30"/>
      <c r="AD98" s="30"/>
      <c r="AE98" s="30"/>
      <c r="AF98" s="30"/>
      <c r="AG98" s="30"/>
      <c r="AH98" s="30"/>
      <c r="AI98" s="30"/>
      <c r="AK98" s="30"/>
      <c r="AN98" s="30"/>
      <c r="AO98" s="30"/>
      <c r="AP98" s="30"/>
      <c r="AQ98" s="29"/>
      <c r="AR98" s="29"/>
      <c r="AT98" s="120"/>
      <c r="AU98" s="9" t="s">
        <v>393</v>
      </c>
      <c r="AV98" s="9" t="s">
        <v>394</v>
      </c>
      <c r="AW98" s="9" t="s">
        <v>395</v>
      </c>
      <c r="AX98" s="9" t="s">
        <v>396</v>
      </c>
      <c r="AY98" s="9" t="s">
        <v>397</v>
      </c>
      <c r="AZ98" s="9" t="s">
        <v>398</v>
      </c>
      <c r="BA98" s="9" t="s">
        <v>399</v>
      </c>
      <c r="BB98" s="9" t="s">
        <v>400</v>
      </c>
      <c r="BC98" s="9" t="s">
        <v>401</v>
      </c>
      <c r="BD98" s="9" t="s">
        <v>402</v>
      </c>
      <c r="BE98" s="9" t="s">
        <v>403</v>
      </c>
      <c r="BH98" s="120"/>
      <c r="BI98" s="120"/>
      <c r="BJ98" s="120"/>
      <c r="BK98" s="120"/>
      <c r="BL98" s="120"/>
      <c r="BM98" s="120"/>
      <c r="BN98" s="120"/>
      <c r="BO98" s="120"/>
      <c r="BQ98" s="120"/>
      <c r="BT98" s="120"/>
      <c r="BU98" s="120"/>
      <c r="BV98" s="120"/>
      <c r="BW98" s="9" t="s">
        <v>194</v>
      </c>
      <c r="BX98" s="29"/>
      <c r="DI98" s="29"/>
      <c r="DJ98" s="13" t="s">
        <v>390</v>
      </c>
      <c r="DK98" s="29"/>
      <c r="DM98" s="29"/>
    </row>
    <row r="99" spans="2:117" ht="15" customHeight="1">
      <c r="B99" s="91" t="s">
        <v>351</v>
      </c>
      <c r="C99" s="92" t="s">
        <v>352</v>
      </c>
      <c r="D99" s="92" t="s">
        <v>391</v>
      </c>
      <c r="E99" s="93" t="s">
        <v>404</v>
      </c>
      <c r="F99" s="9">
        <v>5</v>
      </c>
      <c r="G99" s="9">
        <f t="shared" si="1"/>
        <v>1</v>
      </c>
      <c r="I99" s="8">
        <f>IF(AND($J$98=1,$Y$98&lt;&gt;"○"),1,0)</f>
        <v>0</v>
      </c>
      <c r="J99" s="8">
        <f>IF($AL$99="NA",0,1)</f>
        <v>0</v>
      </c>
      <c r="K99" s="28" t="s">
        <v>118</v>
      </c>
      <c r="L99" s="29"/>
      <c r="N99" s="30"/>
      <c r="AB99" s="30"/>
      <c r="AC99" s="30"/>
      <c r="AD99" s="30"/>
      <c r="AE99" s="30"/>
      <c r="AF99" s="30"/>
      <c r="AG99" s="30"/>
      <c r="AH99" s="30"/>
      <c r="AI99" s="30"/>
      <c r="AK99" s="30"/>
      <c r="AL99" s="8" t="str">
        <f>IF('項目E1(不当な差別的取扱い)'!$AI$24="","NA",'項目E1(不当な差別的取扱い)'!$AI$24)</f>
        <v>NA</v>
      </c>
      <c r="AN99" s="30"/>
      <c r="AO99" s="30"/>
      <c r="AP99" s="30"/>
      <c r="AQ99" s="29"/>
      <c r="AR99" s="29"/>
      <c r="AT99" s="120"/>
      <c r="BH99" s="120"/>
      <c r="BI99" s="120"/>
      <c r="BJ99" s="120"/>
      <c r="BK99" s="120"/>
      <c r="BL99" s="120"/>
      <c r="BM99" s="120"/>
      <c r="BN99" s="120"/>
      <c r="BO99" s="120"/>
      <c r="BQ99" s="120"/>
      <c r="BR99" s="9" t="s">
        <v>405</v>
      </c>
      <c r="BT99" s="120"/>
      <c r="BU99" s="120"/>
      <c r="BV99" s="120"/>
      <c r="BW99" s="9" t="s">
        <v>196</v>
      </c>
      <c r="BX99" s="29"/>
      <c r="BY99" s="13" t="s">
        <v>403</v>
      </c>
      <c r="CA99" s="13" t="s">
        <v>373</v>
      </c>
      <c r="DI99" s="29"/>
      <c r="DJ99" s="13" t="s">
        <v>127</v>
      </c>
      <c r="DK99" s="29"/>
      <c r="DM99" s="29"/>
    </row>
    <row r="100" spans="2:117" ht="15" customHeight="1">
      <c r="B100" s="91" t="s">
        <v>351</v>
      </c>
      <c r="C100" s="92" t="s">
        <v>352</v>
      </c>
      <c r="D100" s="92" t="s">
        <v>406</v>
      </c>
      <c r="E100" s="93" t="s">
        <v>407</v>
      </c>
      <c r="F100" s="9">
        <v>5</v>
      </c>
      <c r="G100" s="9">
        <f t="shared" si="1"/>
        <v>1</v>
      </c>
      <c r="J100" s="8">
        <f>IF(COUNTIF($O$100:$AH$100,"○")=0,0,1)</f>
        <v>0</v>
      </c>
      <c r="K100" s="28" t="s">
        <v>154</v>
      </c>
      <c r="L100" s="29"/>
      <c r="N100" s="30"/>
      <c r="O100" s="8" t="str">
        <f>IF('項目E1(不当な差別的取扱い)'!$AJ$24="","NA",'項目E1(不当な差別的取扱い)'!$AJ$24)</f>
        <v>NA</v>
      </c>
      <c r="P100" s="8" t="str">
        <f>IF('項目E1(不当な差別的取扱い)'!$AK$24="","NA",'項目E1(不当な差別的取扱い)'!$AK$24)</f>
        <v>NA</v>
      </c>
      <c r="Q100" s="8" t="str">
        <f>IF('項目E1(不当な差別的取扱い)'!$AL$24="","NA",'項目E1(不当な差別的取扱い)'!$AL$24)</f>
        <v>NA</v>
      </c>
      <c r="R100" s="8" t="str">
        <f>IF('項目E1(不当な差別的取扱い)'!$AM$24="","NA",'項目E1(不当な差別的取扱い)'!$AM$24)</f>
        <v>NA</v>
      </c>
      <c r="S100" s="8" t="str">
        <f>IF('項目E1(不当な差別的取扱い)'!$AN$24="","NA",'項目E1(不当な差別的取扱い)'!$AN$24)</f>
        <v>NA</v>
      </c>
      <c r="T100" s="8" t="str">
        <f>IF('項目E1(不当な差別的取扱い)'!$AO$24="","NA",'項目E1(不当な差別的取扱い)'!$AO$24)</f>
        <v>NA</v>
      </c>
      <c r="AB100" s="30"/>
      <c r="AC100" s="30"/>
      <c r="AD100" s="30"/>
      <c r="AE100" s="30"/>
      <c r="AF100" s="30"/>
      <c r="AG100" s="30"/>
      <c r="AH100" s="30"/>
      <c r="AI100" s="30"/>
      <c r="AK100" s="30"/>
      <c r="AN100" s="30"/>
      <c r="AO100" s="30"/>
      <c r="AP100" s="30"/>
      <c r="AQ100" s="29"/>
      <c r="AR100" s="29"/>
      <c r="AT100" s="120"/>
      <c r="AU100" s="9" t="s">
        <v>408</v>
      </c>
      <c r="AV100" s="9" t="s">
        <v>409</v>
      </c>
      <c r="AW100" s="9" t="s">
        <v>410</v>
      </c>
      <c r="AX100" s="9" t="s">
        <v>411</v>
      </c>
      <c r="AY100" s="9" t="s">
        <v>412</v>
      </c>
      <c r="AZ100" s="9" t="s">
        <v>413</v>
      </c>
      <c r="BH100" s="120"/>
      <c r="BI100" s="120"/>
      <c r="BJ100" s="120"/>
      <c r="BK100" s="120"/>
      <c r="BL100" s="120"/>
      <c r="BM100" s="120"/>
      <c r="BN100" s="120"/>
      <c r="BO100" s="120"/>
      <c r="BQ100" s="120"/>
      <c r="BT100" s="120"/>
      <c r="BU100" s="120"/>
      <c r="BV100" s="120"/>
      <c r="BW100" s="9" t="s">
        <v>205</v>
      </c>
      <c r="BX100" s="29"/>
      <c r="DI100" s="29"/>
      <c r="DJ100" s="13" t="s">
        <v>370</v>
      </c>
      <c r="DK100" s="29"/>
      <c r="DM100" s="29"/>
    </row>
    <row r="101" spans="2:117" ht="15" customHeight="1">
      <c r="B101" s="91" t="s">
        <v>351</v>
      </c>
      <c r="C101" s="92" t="s">
        <v>352</v>
      </c>
      <c r="D101" s="92" t="s">
        <v>406</v>
      </c>
      <c r="E101" s="93" t="s">
        <v>414</v>
      </c>
      <c r="F101" s="9">
        <v>5</v>
      </c>
      <c r="G101" s="9">
        <f t="shared" si="1"/>
        <v>1</v>
      </c>
      <c r="I101" s="8">
        <f>IF(AND($J$100=1,$T$100&lt;&gt;"○"),1,0)</f>
        <v>0</v>
      </c>
      <c r="J101" s="8">
        <f>IF($AL$101="NA",0,1)</f>
        <v>0</v>
      </c>
      <c r="K101" s="28" t="s">
        <v>118</v>
      </c>
      <c r="L101" s="29"/>
      <c r="N101" s="30"/>
      <c r="AB101" s="30"/>
      <c r="AC101" s="30"/>
      <c r="AD101" s="30"/>
      <c r="AE101" s="30"/>
      <c r="AF101" s="30"/>
      <c r="AG101" s="30"/>
      <c r="AH101" s="30"/>
      <c r="AI101" s="30"/>
      <c r="AK101" s="30"/>
      <c r="AL101" s="8" t="str">
        <f>IF('項目E1(不当な差別的取扱い)'!$AP$24="","NA",'項目E1(不当な差別的取扱い)'!$AP$24)</f>
        <v>NA</v>
      </c>
      <c r="AN101" s="30"/>
      <c r="AO101" s="30"/>
      <c r="AP101" s="30"/>
      <c r="AQ101" s="29"/>
      <c r="AR101" s="29"/>
      <c r="AT101" s="120"/>
      <c r="BH101" s="120"/>
      <c r="BI101" s="120"/>
      <c r="BJ101" s="120"/>
      <c r="BK101" s="120"/>
      <c r="BL101" s="120"/>
      <c r="BM101" s="120"/>
      <c r="BN101" s="120"/>
      <c r="BO101" s="120"/>
      <c r="BQ101" s="120"/>
      <c r="BR101" s="9" t="s">
        <v>415</v>
      </c>
      <c r="BT101" s="120"/>
      <c r="BU101" s="120"/>
      <c r="BV101" s="120"/>
      <c r="BW101" s="9" t="s">
        <v>207</v>
      </c>
      <c r="BX101" s="29"/>
      <c r="BY101" s="13" t="s">
        <v>413</v>
      </c>
      <c r="CA101" s="13" t="s">
        <v>373</v>
      </c>
      <c r="DI101" s="29"/>
      <c r="DJ101" s="13" t="s">
        <v>127</v>
      </c>
      <c r="DK101" s="29"/>
      <c r="DM101" s="29"/>
    </row>
    <row r="102" spans="2:117" ht="15" customHeight="1">
      <c r="B102" s="91" t="s">
        <v>351</v>
      </c>
      <c r="C102" s="92" t="s">
        <v>352</v>
      </c>
      <c r="D102" s="92" t="s">
        <v>209</v>
      </c>
      <c r="E102" s="93" t="s">
        <v>210</v>
      </c>
      <c r="F102" s="9">
        <v>5</v>
      </c>
      <c r="G102" s="9">
        <f t="shared" si="1"/>
        <v>1</v>
      </c>
      <c r="J102" s="8">
        <f>IF(COUNTIF($O$102:$AH$102,"○")=0,0,1)</f>
        <v>0</v>
      </c>
      <c r="K102" s="28" t="s">
        <v>154</v>
      </c>
      <c r="L102" s="29"/>
      <c r="N102" s="30"/>
      <c r="O102" s="8" t="str">
        <f>IF('項目E1(不当な差別的取扱い)'!$AQ$24="","NA",'項目E1(不当な差別的取扱い)'!$AQ$24)</f>
        <v>NA</v>
      </c>
      <c r="P102" s="8" t="str">
        <f>IF('項目E1(不当な差別的取扱い)'!$AR$24="","NA",'項目E1(不当な差別的取扱い)'!$AR$24)</f>
        <v>NA</v>
      </c>
      <c r="Q102" s="8" t="str">
        <f>IF('項目E1(不当な差別的取扱い)'!$AS$24="","NA",'項目E1(不当な差別的取扱い)'!$AS$24)</f>
        <v>NA</v>
      </c>
      <c r="AB102" s="30"/>
      <c r="AC102" s="30"/>
      <c r="AD102" s="30"/>
      <c r="AE102" s="30"/>
      <c r="AF102" s="30"/>
      <c r="AG102" s="30"/>
      <c r="AH102" s="30"/>
      <c r="AI102" s="30"/>
      <c r="AK102" s="30"/>
      <c r="AN102" s="30"/>
      <c r="AO102" s="30"/>
      <c r="AP102" s="30"/>
      <c r="AQ102" s="29"/>
      <c r="AR102" s="29"/>
      <c r="AT102" s="120"/>
      <c r="AU102" s="9" t="s">
        <v>416</v>
      </c>
      <c r="AV102" s="9" t="s">
        <v>417</v>
      </c>
      <c r="AW102" s="9" t="s">
        <v>418</v>
      </c>
      <c r="BH102" s="120"/>
      <c r="BI102" s="120"/>
      <c r="BJ102" s="120"/>
      <c r="BK102" s="120"/>
      <c r="BL102" s="120"/>
      <c r="BM102" s="120"/>
      <c r="BN102" s="120"/>
      <c r="BO102" s="120"/>
      <c r="BQ102" s="120"/>
      <c r="BT102" s="120"/>
      <c r="BU102" s="120"/>
      <c r="BV102" s="120"/>
      <c r="BW102" s="9" t="s">
        <v>214</v>
      </c>
      <c r="BX102" s="29"/>
      <c r="DI102" s="29"/>
      <c r="DJ102" s="13" t="s">
        <v>370</v>
      </c>
      <c r="DK102" s="29"/>
      <c r="DM102" s="29"/>
    </row>
    <row r="103" spans="2:117" ht="15" customHeight="1">
      <c r="B103" s="91" t="s">
        <v>351</v>
      </c>
      <c r="C103" s="92" t="s">
        <v>352</v>
      </c>
      <c r="D103" s="92" t="s">
        <v>215</v>
      </c>
      <c r="E103" s="93" t="s">
        <v>419</v>
      </c>
      <c r="F103" s="9">
        <v>5</v>
      </c>
      <c r="G103" s="9">
        <f t="shared" si="1"/>
        <v>1</v>
      </c>
      <c r="J103" s="8">
        <f>IF(COUNTIF($O$103:$AH$103,"○")=0,0,1)</f>
        <v>0</v>
      </c>
      <c r="K103" s="28" t="s">
        <v>154</v>
      </c>
      <c r="L103" s="29"/>
      <c r="N103" s="30"/>
      <c r="O103" s="8" t="str">
        <f>IF('項目E1(不当な差別的取扱い)'!$AT$24="","NA",'項目E1(不当な差別的取扱い)'!$AT$24)</f>
        <v>NA</v>
      </c>
      <c r="AB103" s="30"/>
      <c r="AC103" s="30"/>
      <c r="AD103" s="30"/>
      <c r="AE103" s="30"/>
      <c r="AF103" s="30"/>
      <c r="AG103" s="30"/>
      <c r="AH103" s="30"/>
      <c r="AI103" s="30"/>
      <c r="AK103" s="30"/>
      <c r="AN103" s="30"/>
      <c r="AO103" s="30"/>
      <c r="AP103" s="30"/>
      <c r="AQ103" s="29"/>
      <c r="AR103" s="29"/>
      <c r="AT103" s="120"/>
      <c r="AU103" s="9" t="s">
        <v>420</v>
      </c>
      <c r="BH103" s="120"/>
      <c r="BI103" s="120"/>
      <c r="BJ103" s="120"/>
      <c r="BK103" s="120"/>
      <c r="BL103" s="120"/>
      <c r="BM103" s="120"/>
      <c r="BN103" s="120"/>
      <c r="BO103" s="120"/>
      <c r="BQ103" s="120"/>
      <c r="BT103" s="120"/>
      <c r="BU103" s="120"/>
      <c r="BV103" s="120"/>
      <c r="BW103" s="9" t="s">
        <v>217</v>
      </c>
      <c r="BX103" s="29"/>
      <c r="DI103" s="29"/>
      <c r="DJ103" s="13" t="s">
        <v>370</v>
      </c>
      <c r="DK103" s="29"/>
      <c r="DM103" s="29"/>
    </row>
    <row r="104" spans="2:117" ht="15" customHeight="1">
      <c r="B104" s="91" t="s">
        <v>351</v>
      </c>
      <c r="C104" s="92" t="s">
        <v>352</v>
      </c>
      <c r="D104" s="92" t="s">
        <v>218</v>
      </c>
      <c r="E104" s="93" t="s">
        <v>421</v>
      </c>
      <c r="F104" s="9">
        <v>5</v>
      </c>
      <c r="G104" s="9">
        <f t="shared" si="1"/>
        <v>1</v>
      </c>
      <c r="J104" s="8">
        <f>IF($AL$104="NA",0,1)</f>
        <v>0</v>
      </c>
      <c r="K104" s="28" t="s">
        <v>118</v>
      </c>
      <c r="L104" s="29"/>
      <c r="N104" s="30"/>
      <c r="AB104" s="30"/>
      <c r="AC104" s="30"/>
      <c r="AD104" s="30"/>
      <c r="AE104" s="30"/>
      <c r="AF104" s="30"/>
      <c r="AG104" s="30"/>
      <c r="AH104" s="30"/>
      <c r="AI104" s="30"/>
      <c r="AK104" s="30"/>
      <c r="AL104" s="8" t="str">
        <f>IF('項目E1(不当な差別的取扱い)'!$AU$24="","NA",'項目E1(不当な差別的取扱い)'!$AU$24)</f>
        <v>NA</v>
      </c>
      <c r="AN104" s="30"/>
      <c r="AO104" s="30"/>
      <c r="AP104" s="30"/>
      <c r="AQ104" s="29"/>
      <c r="AR104" s="29"/>
      <c r="AT104" s="120"/>
      <c r="BH104" s="120"/>
      <c r="BI104" s="120"/>
      <c r="BJ104" s="120"/>
      <c r="BK104" s="120"/>
      <c r="BL104" s="120"/>
      <c r="BM104" s="120"/>
      <c r="BN104" s="120"/>
      <c r="BO104" s="120"/>
      <c r="BQ104" s="120"/>
      <c r="BR104" s="9" t="s">
        <v>422</v>
      </c>
      <c r="BT104" s="120"/>
      <c r="BU104" s="120"/>
      <c r="BV104" s="120"/>
      <c r="BW104" s="9" t="s">
        <v>220</v>
      </c>
      <c r="BX104" s="29"/>
      <c r="DI104" s="29"/>
      <c r="DJ104" s="13" t="s">
        <v>127</v>
      </c>
      <c r="DK104" s="29"/>
      <c r="DM104" s="29"/>
    </row>
    <row r="105" spans="2:117" ht="15" customHeight="1">
      <c r="B105" s="91" t="s">
        <v>351</v>
      </c>
      <c r="C105" s="92" t="s">
        <v>352</v>
      </c>
      <c r="D105" s="92" t="s">
        <v>432</v>
      </c>
      <c r="E105" s="93" t="s">
        <v>423</v>
      </c>
      <c r="F105" s="9">
        <v>5</v>
      </c>
      <c r="G105" s="9">
        <f t="shared" si="1"/>
        <v>1</v>
      </c>
      <c r="J105" s="8">
        <f>IF(OR($M$105="(選択)",LEN(TRIM($M$105))=0,$M$105="NA"),0,1)</f>
        <v>0</v>
      </c>
      <c r="K105" s="28" t="s">
        <v>145</v>
      </c>
      <c r="L105" s="29"/>
      <c r="M105" s="8" t="str">
        <f>IF('項目E1(不当な差別的取扱い)'!$AV$24="","NA",'項目E1(不当な差別的取扱い)'!$AV$24)</f>
        <v>(選択)</v>
      </c>
      <c r="N105" s="30"/>
      <c r="AB105" s="30"/>
      <c r="AC105" s="30"/>
      <c r="AD105" s="30"/>
      <c r="AE105" s="30"/>
      <c r="AF105" s="30"/>
      <c r="AG105" s="30"/>
      <c r="AH105" s="30"/>
      <c r="AI105" s="30"/>
      <c r="AK105" s="30"/>
      <c r="AN105" s="30"/>
      <c r="AO105" s="30"/>
      <c r="AP105" s="30"/>
      <c r="AQ105" s="29"/>
      <c r="AR105" s="29"/>
      <c r="AS105" s="9" t="s">
        <v>424</v>
      </c>
      <c r="AT105" s="120"/>
      <c r="BH105" s="120"/>
      <c r="BI105" s="120"/>
      <c r="BJ105" s="120"/>
      <c r="BK105" s="120"/>
      <c r="BL105" s="120"/>
      <c r="BM105" s="120"/>
      <c r="BN105" s="120"/>
      <c r="BO105" s="120"/>
      <c r="BQ105" s="120"/>
      <c r="BT105" s="120"/>
      <c r="BU105" s="120"/>
      <c r="BV105" s="120"/>
      <c r="BW105" s="9" t="s">
        <v>223</v>
      </c>
      <c r="BX105" s="29"/>
      <c r="DI105" s="29"/>
      <c r="DJ105" s="13" t="s">
        <v>360</v>
      </c>
      <c r="DK105" s="29"/>
      <c r="DM105" s="29"/>
    </row>
    <row r="106" spans="2:117" ht="15" customHeight="1">
      <c r="B106" s="91" t="s">
        <v>351</v>
      </c>
      <c r="C106" s="92" t="s">
        <v>352</v>
      </c>
      <c r="D106" s="92" t="s">
        <v>425</v>
      </c>
      <c r="E106" s="93" t="s">
        <v>426</v>
      </c>
      <c r="F106" s="9">
        <v>5</v>
      </c>
      <c r="G106" s="9">
        <f t="shared" si="1"/>
        <v>1</v>
      </c>
      <c r="J106" s="8">
        <f>IF($AL$106="NA",0,1)</f>
        <v>0</v>
      </c>
      <c r="K106" s="28" t="s">
        <v>118</v>
      </c>
      <c r="L106" s="29"/>
      <c r="N106" s="30"/>
      <c r="AB106" s="30"/>
      <c r="AC106" s="30"/>
      <c r="AD106" s="30"/>
      <c r="AE106" s="30"/>
      <c r="AF106" s="30"/>
      <c r="AG106" s="30"/>
      <c r="AH106" s="30"/>
      <c r="AI106" s="30"/>
      <c r="AK106" s="30"/>
      <c r="AL106" s="8" t="str">
        <f>IF('項目E1(不当な差別的取扱い)'!$AW$24="","NA",'項目E1(不当な差別的取扱い)'!$AW$24)</f>
        <v>NA</v>
      </c>
      <c r="AN106" s="30"/>
      <c r="AO106" s="30"/>
      <c r="AP106" s="30"/>
      <c r="AQ106" s="29"/>
      <c r="AR106" s="29"/>
      <c r="AT106" s="120"/>
      <c r="BH106" s="120"/>
      <c r="BI106" s="120"/>
      <c r="BJ106" s="120"/>
      <c r="BK106" s="120"/>
      <c r="BL106" s="120"/>
      <c r="BM106" s="120"/>
      <c r="BN106" s="120"/>
      <c r="BO106" s="120"/>
      <c r="BQ106" s="120"/>
      <c r="BR106" s="9" t="s">
        <v>427</v>
      </c>
      <c r="BT106" s="120"/>
      <c r="BU106" s="120"/>
      <c r="BV106" s="120"/>
      <c r="BW106" s="9" t="s">
        <v>226</v>
      </c>
      <c r="BX106" s="29"/>
      <c r="DI106" s="29"/>
      <c r="DJ106" s="13" t="s">
        <v>127</v>
      </c>
      <c r="DK106" s="29"/>
      <c r="DM106" s="29"/>
    </row>
    <row r="107" spans="2:117" ht="15" customHeight="1">
      <c r="B107" s="91" t="s">
        <v>351</v>
      </c>
      <c r="C107" s="92" t="s">
        <v>352</v>
      </c>
      <c r="D107" s="92" t="s">
        <v>227</v>
      </c>
      <c r="E107" s="93" t="s">
        <v>228</v>
      </c>
      <c r="F107" s="9">
        <v>5</v>
      </c>
      <c r="G107" s="9">
        <f t="shared" si="1"/>
        <v>1</v>
      </c>
      <c r="J107" s="8">
        <f>IF($AL$107="NA",0,1)</f>
        <v>0</v>
      </c>
      <c r="K107" s="28" t="s">
        <v>118</v>
      </c>
      <c r="L107" s="29"/>
      <c r="N107" s="30"/>
      <c r="AB107" s="30"/>
      <c r="AC107" s="30"/>
      <c r="AD107" s="30"/>
      <c r="AE107" s="30"/>
      <c r="AF107" s="30"/>
      <c r="AG107" s="30"/>
      <c r="AH107" s="30"/>
      <c r="AI107" s="30"/>
      <c r="AK107" s="30"/>
      <c r="AL107" s="8" t="str">
        <f>IF('項目E1(不当な差別的取扱い)'!$AX$24="","NA",'項目E1(不当な差別的取扱い)'!$AX$24)</f>
        <v>NA</v>
      </c>
      <c r="AN107" s="30"/>
      <c r="AO107" s="30"/>
      <c r="AP107" s="30"/>
      <c r="AQ107" s="29"/>
      <c r="AR107" s="29"/>
      <c r="AT107" s="120"/>
      <c r="BH107" s="120"/>
      <c r="BI107" s="120"/>
      <c r="BJ107" s="120"/>
      <c r="BK107" s="120"/>
      <c r="BL107" s="120"/>
      <c r="BM107" s="120"/>
      <c r="BN107" s="120"/>
      <c r="BO107" s="120"/>
      <c r="BQ107" s="120"/>
      <c r="BR107" s="9" t="s">
        <v>428</v>
      </c>
      <c r="BT107" s="120"/>
      <c r="BU107" s="120"/>
      <c r="BV107" s="120"/>
      <c r="BW107" s="9" t="s">
        <v>229</v>
      </c>
      <c r="BX107" s="29"/>
      <c r="DI107" s="29"/>
      <c r="DJ107" s="13" t="s">
        <v>127</v>
      </c>
      <c r="DK107" s="29"/>
      <c r="DM107" s="29"/>
    </row>
    <row r="108" spans="2:117" ht="15" customHeight="1">
      <c r="B108" s="91" t="s">
        <v>351</v>
      </c>
      <c r="C108" s="92" t="s">
        <v>352</v>
      </c>
      <c r="D108" s="92" t="s">
        <v>429</v>
      </c>
      <c r="E108" s="93" t="s">
        <v>430</v>
      </c>
      <c r="F108" s="9">
        <v>5</v>
      </c>
      <c r="G108" s="9">
        <f t="shared" si="1"/>
        <v>1</v>
      </c>
      <c r="J108" s="8">
        <f>IF(OR($M$108="(選択)",LEN(TRIM($M$108))=0,$M$108="NA"),0,1)</f>
        <v>0</v>
      </c>
      <c r="K108" s="28" t="s">
        <v>145</v>
      </c>
      <c r="L108" s="29"/>
      <c r="M108" s="8" t="str">
        <f>IF('項目E1(不当な差別的取扱い)'!$AY$24="","NA",'項目E1(不当な差別的取扱い)'!$AY$24)</f>
        <v>(選択)</v>
      </c>
      <c r="N108" s="30"/>
      <c r="AB108" s="30"/>
      <c r="AC108" s="30"/>
      <c r="AD108" s="30"/>
      <c r="AE108" s="30"/>
      <c r="AF108" s="30"/>
      <c r="AG108" s="30"/>
      <c r="AH108" s="30"/>
      <c r="AI108" s="30"/>
      <c r="AK108" s="30"/>
      <c r="AN108" s="30"/>
      <c r="AO108" s="30"/>
      <c r="AP108" s="30"/>
      <c r="AQ108" s="29"/>
      <c r="AR108" s="29"/>
      <c r="AS108" s="9" t="s">
        <v>431</v>
      </c>
      <c r="AT108" s="120"/>
      <c r="BH108" s="120"/>
      <c r="BI108" s="120"/>
      <c r="BJ108" s="120"/>
      <c r="BK108" s="120"/>
      <c r="BL108" s="120"/>
      <c r="BM108" s="120"/>
      <c r="BN108" s="120"/>
      <c r="BO108" s="120"/>
      <c r="BQ108" s="120"/>
      <c r="BT108" s="120"/>
      <c r="BU108" s="120"/>
      <c r="BV108" s="120"/>
      <c r="BW108" s="9" t="s">
        <v>232</v>
      </c>
      <c r="BX108" s="29"/>
      <c r="DI108" s="29"/>
      <c r="DJ108" s="13" t="s">
        <v>433</v>
      </c>
      <c r="DK108" s="29"/>
      <c r="DM108" s="29"/>
    </row>
    <row r="109" spans="2:117" ht="15" customHeight="1">
      <c r="B109" s="91" t="s">
        <v>351</v>
      </c>
      <c r="C109" s="92" t="s">
        <v>352</v>
      </c>
      <c r="D109" s="92" t="s">
        <v>357</v>
      </c>
      <c r="E109" s="93" t="s">
        <v>144</v>
      </c>
      <c r="F109" s="9">
        <v>6</v>
      </c>
      <c r="G109" s="9">
        <f t="shared" si="1"/>
        <v>1</v>
      </c>
      <c r="J109" s="8">
        <f>IF(OR($M$109="(選択)",LEN(TRIM($M$109))=0,$M$109="NA"),0,1)</f>
        <v>0</v>
      </c>
      <c r="K109" s="28" t="s">
        <v>145</v>
      </c>
      <c r="L109" s="29"/>
      <c r="M109" s="8" t="str">
        <f>IF('項目E1(不当な差別的取扱い)'!$C$25="","NA",'項目E1(不当な差別的取扱い)'!$C$25)</f>
        <v>(選択)</v>
      </c>
      <c r="N109" s="30"/>
      <c r="AB109" s="30"/>
      <c r="AC109" s="30"/>
      <c r="AD109" s="30"/>
      <c r="AE109" s="30"/>
      <c r="AF109" s="30"/>
      <c r="AG109" s="30"/>
      <c r="AH109" s="30"/>
      <c r="AI109" s="30"/>
      <c r="AK109" s="30"/>
      <c r="AN109" s="30"/>
      <c r="AO109" s="30"/>
      <c r="AP109" s="30"/>
      <c r="AQ109" s="29"/>
      <c r="AR109" s="29"/>
      <c r="AS109" s="9" t="s">
        <v>359</v>
      </c>
      <c r="AT109" s="120"/>
      <c r="BH109" s="120"/>
      <c r="BI109" s="120"/>
      <c r="BJ109" s="120"/>
      <c r="BK109" s="120"/>
      <c r="BL109" s="120"/>
      <c r="BM109" s="120"/>
      <c r="BN109" s="120"/>
      <c r="BO109" s="120"/>
      <c r="BQ109" s="120"/>
      <c r="BT109" s="120"/>
      <c r="BU109" s="120"/>
      <c r="BV109" s="120"/>
      <c r="BW109" s="9" t="s">
        <v>146</v>
      </c>
      <c r="BX109" s="29"/>
      <c r="DI109" s="29"/>
      <c r="DJ109" s="13" t="s">
        <v>360</v>
      </c>
      <c r="DK109" s="29"/>
      <c r="DM109" s="29"/>
    </row>
    <row r="110" spans="2:117" ht="15" customHeight="1">
      <c r="B110" s="91" t="s">
        <v>351</v>
      </c>
      <c r="C110" s="92" t="s">
        <v>352</v>
      </c>
      <c r="D110" s="92" t="s">
        <v>361</v>
      </c>
      <c r="E110" s="93" t="s">
        <v>362</v>
      </c>
      <c r="F110" s="9">
        <v>6</v>
      </c>
      <c r="G110" s="9">
        <f t="shared" si="1"/>
        <v>1</v>
      </c>
      <c r="J110" s="8">
        <f>IF($AL$110="NA",0,1)</f>
        <v>0</v>
      </c>
      <c r="K110" s="28" t="s">
        <v>118</v>
      </c>
      <c r="L110" s="29"/>
      <c r="N110" s="30"/>
      <c r="AB110" s="30"/>
      <c r="AC110" s="30"/>
      <c r="AD110" s="30"/>
      <c r="AE110" s="30"/>
      <c r="AF110" s="30"/>
      <c r="AG110" s="30"/>
      <c r="AH110" s="30"/>
      <c r="AI110" s="30"/>
      <c r="AK110" s="30"/>
      <c r="AL110" s="8" t="str">
        <f>IF('項目E1(不当な差別的取扱い)'!$D$25="","NA",'項目E1(不当な差別的取扱い)'!$D$25)</f>
        <v>NA</v>
      </c>
      <c r="AN110" s="30"/>
      <c r="AO110" s="30"/>
      <c r="AP110" s="30"/>
      <c r="AQ110" s="29"/>
      <c r="AR110" s="29"/>
      <c r="AT110" s="120"/>
      <c r="BH110" s="120"/>
      <c r="BI110" s="120"/>
      <c r="BJ110" s="120"/>
      <c r="BK110" s="120"/>
      <c r="BL110" s="120"/>
      <c r="BM110" s="120"/>
      <c r="BN110" s="120"/>
      <c r="BO110" s="120"/>
      <c r="BQ110" s="120"/>
      <c r="BR110" s="9" t="s">
        <v>363</v>
      </c>
      <c r="BT110" s="120"/>
      <c r="BU110" s="120"/>
      <c r="BV110" s="120"/>
      <c r="BW110" s="9" t="s">
        <v>151</v>
      </c>
      <c r="BX110" s="29"/>
      <c r="DI110" s="29"/>
      <c r="DJ110" s="13" t="s">
        <v>127</v>
      </c>
      <c r="DK110" s="29"/>
      <c r="DM110" s="29"/>
    </row>
    <row r="111" spans="2:117" ht="15" customHeight="1">
      <c r="B111" s="91" t="s">
        <v>351</v>
      </c>
      <c r="C111" s="92" t="s">
        <v>352</v>
      </c>
      <c r="D111" s="92" t="s">
        <v>364</v>
      </c>
      <c r="E111" s="93" t="s">
        <v>365</v>
      </c>
      <c r="F111" s="9">
        <v>6</v>
      </c>
      <c r="G111" s="9">
        <f t="shared" si="1"/>
        <v>1</v>
      </c>
      <c r="J111" s="8">
        <f>IF(COUNTIF($O$111:$AH$111,"○")=0,0,1)</f>
        <v>0</v>
      </c>
      <c r="K111" s="28" t="s">
        <v>366</v>
      </c>
      <c r="L111" s="29"/>
      <c r="N111" s="30"/>
      <c r="O111" s="8" t="str">
        <f>IF('項目E1(不当な差別的取扱い)'!$G$25="","NA",'項目E1(不当な差別的取扱い)'!$G$25)</f>
        <v>NA</v>
      </c>
      <c r="P111" s="8" t="str">
        <f>IF('項目E1(不当な差別的取扱い)'!$H$25="","NA",'項目E1(不当な差別的取扱い)'!$H$25)</f>
        <v>NA</v>
      </c>
      <c r="Q111" s="8" t="str">
        <f>IF('項目E1(不当な差別的取扱い)'!$I$25="","NA",'項目E1(不当な差別的取扱い)'!$I$25)</f>
        <v>NA</v>
      </c>
      <c r="AB111" s="30"/>
      <c r="AC111" s="30"/>
      <c r="AD111" s="30"/>
      <c r="AE111" s="30"/>
      <c r="AF111" s="30"/>
      <c r="AG111" s="30"/>
      <c r="AH111" s="30"/>
      <c r="AI111" s="30"/>
      <c r="AK111" s="30"/>
      <c r="AM111" s="32"/>
      <c r="AN111" s="30"/>
      <c r="AO111" s="30"/>
      <c r="AP111" s="30"/>
      <c r="AQ111" s="29"/>
      <c r="AR111" s="29"/>
      <c r="AT111" s="120"/>
      <c r="AU111" s="9" t="s">
        <v>367</v>
      </c>
      <c r="AV111" s="9" t="s">
        <v>368</v>
      </c>
      <c r="AW111" s="9" t="s">
        <v>369</v>
      </c>
      <c r="BH111" s="120"/>
      <c r="BI111" s="120"/>
      <c r="BJ111" s="120"/>
      <c r="BK111" s="120"/>
      <c r="BL111" s="120"/>
      <c r="BM111" s="120"/>
      <c r="BN111" s="120"/>
      <c r="BO111" s="120"/>
      <c r="BQ111" s="120"/>
      <c r="BT111" s="120"/>
      <c r="BU111" s="120"/>
      <c r="BV111" s="120"/>
      <c r="BW111" s="9" t="s">
        <v>158</v>
      </c>
      <c r="BX111" s="29"/>
      <c r="DI111" s="29"/>
      <c r="DJ111" s="13" t="s">
        <v>370</v>
      </c>
      <c r="DK111" s="29"/>
      <c r="DM111" s="29"/>
    </row>
    <row r="112" spans="2:117" ht="15" customHeight="1">
      <c r="B112" s="91" t="s">
        <v>351</v>
      </c>
      <c r="C112" s="92" t="s">
        <v>352</v>
      </c>
      <c r="D112" s="92" t="s">
        <v>364</v>
      </c>
      <c r="E112" s="93" t="s">
        <v>371</v>
      </c>
      <c r="F112" s="9">
        <v>6</v>
      </c>
      <c r="G112" s="9">
        <f t="shared" si="1"/>
        <v>1</v>
      </c>
      <c r="I112" s="8">
        <f>IF(AND($J$111=1,$Q$111&lt;&gt;"○"),1,0)</f>
        <v>0</v>
      </c>
      <c r="J112" s="8">
        <f>IF($AL$112="NA",0,1)</f>
        <v>0</v>
      </c>
      <c r="K112" s="28" t="s">
        <v>118</v>
      </c>
      <c r="L112" s="29"/>
      <c r="N112" s="30"/>
      <c r="AB112" s="30"/>
      <c r="AC112" s="30"/>
      <c r="AD112" s="30"/>
      <c r="AE112" s="30"/>
      <c r="AF112" s="30"/>
      <c r="AG112" s="30"/>
      <c r="AH112" s="30"/>
      <c r="AI112" s="30"/>
      <c r="AK112" s="30"/>
      <c r="AL112" s="8" t="str">
        <f>IF('項目E1(不当な差別的取扱い)'!$J$25="","NA",'項目E1(不当な差別的取扱い)'!$J$25)</f>
        <v>NA</v>
      </c>
      <c r="AN112" s="30"/>
      <c r="AO112" s="30"/>
      <c r="AP112" s="30"/>
      <c r="AQ112" s="29"/>
      <c r="AR112" s="29"/>
      <c r="AT112" s="120"/>
      <c r="BH112" s="120"/>
      <c r="BI112" s="120"/>
      <c r="BJ112" s="120"/>
      <c r="BK112" s="120"/>
      <c r="BL112" s="120"/>
      <c r="BM112" s="120"/>
      <c r="BN112" s="120"/>
      <c r="BO112" s="120"/>
      <c r="BQ112" s="120"/>
      <c r="BR112" s="9" t="s">
        <v>372</v>
      </c>
      <c r="BT112" s="120"/>
      <c r="BU112" s="120"/>
      <c r="BV112" s="120"/>
      <c r="BW112" s="9" t="s">
        <v>160</v>
      </c>
      <c r="BX112" s="29"/>
      <c r="BY112" s="13" t="s">
        <v>369</v>
      </c>
      <c r="CA112" s="13" t="s">
        <v>373</v>
      </c>
      <c r="DI112" s="29"/>
      <c r="DJ112" s="13" t="s">
        <v>127</v>
      </c>
      <c r="DK112" s="29"/>
      <c r="DM112" s="29"/>
    </row>
    <row r="113" spans="2:117" ht="15" customHeight="1">
      <c r="B113" s="91" t="s">
        <v>351</v>
      </c>
      <c r="C113" s="92" t="s">
        <v>352</v>
      </c>
      <c r="D113" s="92" t="s">
        <v>162</v>
      </c>
      <c r="E113" s="93" t="s">
        <v>374</v>
      </c>
      <c r="F113" s="9">
        <v>6</v>
      </c>
      <c r="G113" s="9">
        <f t="shared" si="1"/>
        <v>1</v>
      </c>
      <c r="J113" s="8">
        <f>IF(COUNTIF($O$113:$AH$113,"○")=0,0,1)</f>
        <v>0</v>
      </c>
      <c r="K113" s="28" t="s">
        <v>154</v>
      </c>
      <c r="L113" s="29"/>
      <c r="N113" s="30"/>
      <c r="O113" s="8" t="str">
        <f>IF('項目E1(不当な差別的取扱い)'!$K$25="","NA",'項目E1(不当な差別的取扱い)'!$K$25)</f>
        <v>NA</v>
      </c>
      <c r="P113" s="8" t="str">
        <f>IF('項目E1(不当な差別的取扱い)'!$L$25="","NA",'項目E1(不当な差別的取扱い)'!$L$25)</f>
        <v>NA</v>
      </c>
      <c r="Q113" s="8" t="str">
        <f>IF('項目E1(不当な差別的取扱い)'!$M$25="","NA",'項目E1(不当な差別的取扱い)'!$M$25)</f>
        <v>NA</v>
      </c>
      <c r="R113" s="8" t="str">
        <f>IF('項目E1(不当な差別的取扱い)'!$N$25="","NA",'項目E1(不当な差別的取扱い)'!$N$25)</f>
        <v>NA</v>
      </c>
      <c r="AB113" s="30"/>
      <c r="AC113" s="30"/>
      <c r="AD113" s="30"/>
      <c r="AE113" s="30"/>
      <c r="AF113" s="30"/>
      <c r="AG113" s="30"/>
      <c r="AH113" s="30"/>
      <c r="AI113" s="30"/>
      <c r="AK113" s="30"/>
      <c r="AN113" s="30"/>
      <c r="AO113" s="30"/>
      <c r="AP113" s="30"/>
      <c r="AQ113" s="29"/>
      <c r="AR113" s="29"/>
      <c r="AT113" s="120"/>
      <c r="AU113" s="9" t="s">
        <v>375</v>
      </c>
      <c r="AV113" s="9" t="s">
        <v>376</v>
      </c>
      <c r="AW113" s="9" t="s">
        <v>377</v>
      </c>
      <c r="AX113" s="9" t="s">
        <v>378</v>
      </c>
      <c r="BH113" s="120"/>
      <c r="BI113" s="120"/>
      <c r="BJ113" s="120"/>
      <c r="BK113" s="120"/>
      <c r="BL113" s="120"/>
      <c r="BM113" s="120"/>
      <c r="BN113" s="120"/>
      <c r="BO113" s="120"/>
      <c r="BQ113" s="120"/>
      <c r="BT113" s="120"/>
      <c r="BU113" s="120"/>
      <c r="BV113" s="120"/>
      <c r="BW113" s="9" t="s">
        <v>168</v>
      </c>
      <c r="BX113" s="29"/>
      <c r="DI113" s="29"/>
      <c r="DJ113" s="13" t="s">
        <v>370</v>
      </c>
      <c r="DK113" s="29"/>
      <c r="DM113" s="29"/>
    </row>
    <row r="114" spans="2:117" ht="15" customHeight="1">
      <c r="B114" s="91" t="s">
        <v>351</v>
      </c>
      <c r="C114" s="92" t="s">
        <v>352</v>
      </c>
      <c r="D114" s="92" t="s">
        <v>379</v>
      </c>
      <c r="E114" s="93" t="s">
        <v>380</v>
      </c>
      <c r="F114" s="9">
        <v>6</v>
      </c>
      <c r="G114" s="9">
        <f t="shared" si="1"/>
        <v>1</v>
      </c>
      <c r="J114" s="8">
        <f>IF(COUNTIF($O$114:$AH$114,"○")=0,0,1)</f>
        <v>0</v>
      </c>
      <c r="K114" s="28" t="s">
        <v>154</v>
      </c>
      <c r="L114" s="29"/>
      <c r="N114" s="30"/>
      <c r="O114" s="8" t="str">
        <f>IF('項目E1(不当な差別的取扱い)'!$O$25="","NA",'項目E1(不当な差別的取扱い)'!$O$25)</f>
        <v>NA</v>
      </c>
      <c r="P114" s="8" t="str">
        <f>IF('項目E1(不当な差別的取扱い)'!$P$25="","NA",'項目E1(不当な差別的取扱い)'!$P$25)</f>
        <v>NA</v>
      </c>
      <c r="Q114" s="8" t="str">
        <f>IF('項目E1(不当な差別的取扱い)'!$Q$25="","NA",'項目E1(不当な差別的取扱い)'!$Q$25)</f>
        <v>NA</v>
      </c>
      <c r="R114" s="8" t="str">
        <f>IF('項目E1(不当な差別的取扱い)'!$R$25="","NA",'項目E1(不当な差別的取扱い)'!$R$25)</f>
        <v>NA</v>
      </c>
      <c r="S114" s="8" t="str">
        <f>IF('項目E1(不当な差別的取扱い)'!$S$25="","NA",'項目E1(不当な差別的取扱い)'!$S$25)</f>
        <v>NA</v>
      </c>
      <c r="T114" s="8" t="str">
        <f>IF('項目E1(不当な差別的取扱い)'!$T$25="","NA",'項目E1(不当な差別的取扱い)'!$T$25)</f>
        <v>NA</v>
      </c>
      <c r="U114" s="8" t="str">
        <f>IF('項目E1(不当な差別的取扱い)'!$U$25="","NA",'項目E1(不当な差別的取扱い)'!$U$25)</f>
        <v>NA</v>
      </c>
      <c r="V114" s="8" t="str">
        <f>IF('項目E1(不当な差別的取扱い)'!$V$25="","NA",'項目E1(不当な差別的取扱い)'!$V$25)</f>
        <v>NA</v>
      </c>
      <c r="W114" s="8" t="str">
        <f>IF('項目E1(不当な差別的取扱い)'!$W$25="","NA",'項目E1(不当な差別的取扱い)'!$W$25)</f>
        <v>NA</v>
      </c>
      <c r="AB114" s="30"/>
      <c r="AC114" s="30"/>
      <c r="AD114" s="30"/>
      <c r="AE114" s="30"/>
      <c r="AF114" s="30"/>
      <c r="AG114" s="30"/>
      <c r="AH114" s="30"/>
      <c r="AI114" s="30"/>
      <c r="AK114" s="30"/>
      <c r="AN114" s="30"/>
      <c r="AO114" s="30"/>
      <c r="AP114" s="30"/>
      <c r="AQ114" s="29"/>
      <c r="AR114" s="29"/>
      <c r="AT114" s="120"/>
      <c r="AU114" s="9" t="s">
        <v>381</v>
      </c>
      <c r="AV114" s="9" t="s">
        <v>382</v>
      </c>
      <c r="AW114" s="9" t="s">
        <v>383</v>
      </c>
      <c r="AX114" s="9" t="s">
        <v>384</v>
      </c>
      <c r="AY114" s="9" t="s">
        <v>385</v>
      </c>
      <c r="AZ114" s="9" t="s">
        <v>386</v>
      </c>
      <c r="BA114" s="9" t="s">
        <v>387</v>
      </c>
      <c r="BB114" s="9" t="s">
        <v>388</v>
      </c>
      <c r="BC114" s="9" t="s">
        <v>389</v>
      </c>
      <c r="BH114" s="120"/>
      <c r="BI114" s="120"/>
      <c r="BJ114" s="120"/>
      <c r="BK114" s="120"/>
      <c r="BL114" s="120"/>
      <c r="BM114" s="120"/>
      <c r="BN114" s="120"/>
      <c r="BO114" s="120"/>
      <c r="BQ114" s="120"/>
      <c r="BT114" s="120"/>
      <c r="BU114" s="120"/>
      <c r="BV114" s="120"/>
      <c r="BW114" s="9" t="s">
        <v>180</v>
      </c>
      <c r="BX114" s="29"/>
      <c r="DI114" s="29"/>
      <c r="DJ114" s="13" t="s">
        <v>370</v>
      </c>
      <c r="DK114" s="29"/>
      <c r="DM114" s="29"/>
    </row>
    <row r="115" spans="2:117" ht="15" customHeight="1">
      <c r="B115" s="91" t="s">
        <v>351</v>
      </c>
      <c r="C115" s="92" t="s">
        <v>352</v>
      </c>
      <c r="D115" s="92" t="s">
        <v>391</v>
      </c>
      <c r="E115" s="93" t="s">
        <v>392</v>
      </c>
      <c r="F115" s="9">
        <v>6</v>
      </c>
      <c r="G115" s="9">
        <f t="shared" si="1"/>
        <v>1</v>
      </c>
      <c r="J115" s="8">
        <f>IF(COUNTIF($O$115:$AH$115,"○")=0,0,1)</f>
        <v>0</v>
      </c>
      <c r="K115" s="28" t="s">
        <v>154</v>
      </c>
      <c r="L115" s="29"/>
      <c r="N115" s="30"/>
      <c r="O115" s="8" t="str">
        <f>IF('項目E1(不当な差別的取扱い)'!$X$25="","NA",'項目E1(不当な差別的取扱い)'!$X$25)</f>
        <v>NA</v>
      </c>
      <c r="P115" s="8" t="str">
        <f>IF('項目E1(不当な差別的取扱い)'!$Y$25="","NA",'項目E1(不当な差別的取扱い)'!$Y$25)</f>
        <v>NA</v>
      </c>
      <c r="Q115" s="8" t="str">
        <f>IF('項目E1(不当な差別的取扱い)'!$Z$25="","NA",'項目E1(不当な差別的取扱い)'!$Z$25)</f>
        <v>NA</v>
      </c>
      <c r="R115" s="8" t="str">
        <f>IF('項目E1(不当な差別的取扱い)'!$AA$25="","NA",'項目E1(不当な差別的取扱い)'!$AA$25)</f>
        <v>NA</v>
      </c>
      <c r="S115" s="8" t="str">
        <f>IF('項目E1(不当な差別的取扱い)'!$AB$25="","NA",'項目E1(不当な差別的取扱い)'!$AB$25)</f>
        <v>NA</v>
      </c>
      <c r="T115" s="8" t="str">
        <f>IF('項目E1(不当な差別的取扱い)'!$AC$25="","NA",'項目E1(不当な差別的取扱い)'!$AC$25)</f>
        <v>NA</v>
      </c>
      <c r="U115" s="8" t="str">
        <f>IF('項目E1(不当な差別的取扱い)'!$AD$25="","NA",'項目E1(不当な差別的取扱い)'!$AD$25)</f>
        <v>NA</v>
      </c>
      <c r="V115" s="8" t="str">
        <f>IF('項目E1(不当な差別的取扱い)'!$AE$25="","NA",'項目E1(不当な差別的取扱い)'!$AE$25)</f>
        <v>NA</v>
      </c>
      <c r="W115" s="8" t="str">
        <f>IF('項目E1(不当な差別的取扱い)'!$AF$25="","NA",'項目E1(不当な差別的取扱い)'!$AF$25)</f>
        <v>NA</v>
      </c>
      <c r="X115" s="8" t="str">
        <f>IF('項目E1(不当な差別的取扱い)'!$AG$25="","NA",'項目E1(不当な差別的取扱い)'!$AG$25)</f>
        <v>NA</v>
      </c>
      <c r="Y115" s="8" t="str">
        <f>IF('項目E1(不当な差別的取扱い)'!$AH$25="","NA",'項目E1(不当な差別的取扱い)'!$AH$25)</f>
        <v>NA</v>
      </c>
      <c r="AB115" s="30"/>
      <c r="AC115" s="30"/>
      <c r="AD115" s="30"/>
      <c r="AE115" s="30"/>
      <c r="AF115" s="30"/>
      <c r="AG115" s="30"/>
      <c r="AH115" s="30"/>
      <c r="AI115" s="30"/>
      <c r="AK115" s="30"/>
      <c r="AN115" s="30"/>
      <c r="AO115" s="30"/>
      <c r="AP115" s="30"/>
      <c r="AQ115" s="29"/>
      <c r="AR115" s="29"/>
      <c r="AT115" s="120"/>
      <c r="AU115" s="9" t="s">
        <v>393</v>
      </c>
      <c r="AV115" s="9" t="s">
        <v>394</v>
      </c>
      <c r="AW115" s="9" t="s">
        <v>395</v>
      </c>
      <c r="AX115" s="9" t="s">
        <v>396</v>
      </c>
      <c r="AY115" s="9" t="s">
        <v>397</v>
      </c>
      <c r="AZ115" s="9" t="s">
        <v>398</v>
      </c>
      <c r="BA115" s="9" t="s">
        <v>399</v>
      </c>
      <c r="BB115" s="9" t="s">
        <v>400</v>
      </c>
      <c r="BC115" s="9" t="s">
        <v>401</v>
      </c>
      <c r="BD115" s="9" t="s">
        <v>402</v>
      </c>
      <c r="BE115" s="9" t="s">
        <v>403</v>
      </c>
      <c r="BH115" s="120"/>
      <c r="BI115" s="120"/>
      <c r="BJ115" s="120"/>
      <c r="BK115" s="120"/>
      <c r="BL115" s="120"/>
      <c r="BM115" s="120"/>
      <c r="BN115" s="120"/>
      <c r="BO115" s="120"/>
      <c r="BQ115" s="120"/>
      <c r="BT115" s="120"/>
      <c r="BU115" s="120"/>
      <c r="BV115" s="120"/>
      <c r="BW115" s="9" t="s">
        <v>194</v>
      </c>
      <c r="BX115" s="29"/>
      <c r="DI115" s="29"/>
      <c r="DJ115" s="13" t="s">
        <v>370</v>
      </c>
      <c r="DK115" s="29"/>
      <c r="DM115" s="29"/>
    </row>
    <row r="116" spans="2:117" ht="15" customHeight="1">
      <c r="B116" s="91" t="s">
        <v>351</v>
      </c>
      <c r="C116" s="92" t="s">
        <v>352</v>
      </c>
      <c r="D116" s="92" t="s">
        <v>391</v>
      </c>
      <c r="E116" s="93" t="s">
        <v>404</v>
      </c>
      <c r="F116" s="9">
        <v>6</v>
      </c>
      <c r="G116" s="9">
        <f t="shared" si="1"/>
        <v>1</v>
      </c>
      <c r="I116" s="8">
        <f>IF(AND($J$115=1,$Y$115&lt;&gt;"○"),1,0)</f>
        <v>0</v>
      </c>
      <c r="J116" s="8">
        <f>IF($AL$116="NA",0,1)</f>
        <v>0</v>
      </c>
      <c r="K116" s="28" t="s">
        <v>118</v>
      </c>
      <c r="L116" s="29"/>
      <c r="N116" s="30"/>
      <c r="AB116" s="30"/>
      <c r="AC116" s="30"/>
      <c r="AD116" s="30"/>
      <c r="AE116" s="30"/>
      <c r="AF116" s="30"/>
      <c r="AG116" s="30"/>
      <c r="AH116" s="30"/>
      <c r="AI116" s="30"/>
      <c r="AK116" s="30"/>
      <c r="AL116" s="8" t="str">
        <f>IF('項目E1(不当な差別的取扱い)'!$AI$25="","NA",'項目E1(不当な差別的取扱い)'!$AI$25)</f>
        <v>NA</v>
      </c>
      <c r="AN116" s="30"/>
      <c r="AO116" s="30"/>
      <c r="AP116" s="30"/>
      <c r="AQ116" s="29"/>
      <c r="AR116" s="29"/>
      <c r="AT116" s="120"/>
      <c r="BH116" s="120"/>
      <c r="BI116" s="120"/>
      <c r="BJ116" s="120"/>
      <c r="BK116" s="120"/>
      <c r="BL116" s="120"/>
      <c r="BM116" s="120"/>
      <c r="BN116" s="120"/>
      <c r="BO116" s="120"/>
      <c r="BQ116" s="120"/>
      <c r="BR116" s="9" t="s">
        <v>405</v>
      </c>
      <c r="BT116" s="120"/>
      <c r="BU116" s="120"/>
      <c r="BV116" s="120"/>
      <c r="BW116" s="9" t="s">
        <v>196</v>
      </c>
      <c r="BX116" s="29"/>
      <c r="BY116" s="13" t="s">
        <v>403</v>
      </c>
      <c r="CA116" s="13" t="s">
        <v>373</v>
      </c>
      <c r="DI116" s="29"/>
      <c r="DJ116" s="13" t="s">
        <v>127</v>
      </c>
      <c r="DK116" s="29"/>
      <c r="DM116" s="29"/>
    </row>
    <row r="117" spans="2:117" ht="15" customHeight="1">
      <c r="B117" s="91" t="s">
        <v>351</v>
      </c>
      <c r="C117" s="92" t="s">
        <v>352</v>
      </c>
      <c r="D117" s="92" t="s">
        <v>406</v>
      </c>
      <c r="E117" s="93" t="s">
        <v>407</v>
      </c>
      <c r="F117" s="9">
        <v>6</v>
      </c>
      <c r="G117" s="9">
        <f t="shared" si="1"/>
        <v>1</v>
      </c>
      <c r="J117" s="8">
        <f>IF(COUNTIF($O$117:$AH$117,"○")=0,0,1)</f>
        <v>0</v>
      </c>
      <c r="K117" s="28" t="s">
        <v>154</v>
      </c>
      <c r="L117" s="29"/>
      <c r="N117" s="30"/>
      <c r="O117" s="8" t="str">
        <f>IF('項目E1(不当な差別的取扱い)'!$AJ$25="","NA",'項目E1(不当な差別的取扱い)'!$AJ$25)</f>
        <v>NA</v>
      </c>
      <c r="P117" s="8" t="str">
        <f>IF('項目E1(不当な差別的取扱い)'!$AK$25="","NA",'項目E1(不当な差別的取扱い)'!$AK$25)</f>
        <v>NA</v>
      </c>
      <c r="Q117" s="8" t="str">
        <f>IF('項目E1(不当な差別的取扱い)'!$AL$25="","NA",'項目E1(不当な差別的取扱い)'!$AL$25)</f>
        <v>NA</v>
      </c>
      <c r="R117" s="8" t="str">
        <f>IF('項目E1(不当な差別的取扱い)'!$AM$25="","NA",'項目E1(不当な差別的取扱い)'!$AM$25)</f>
        <v>NA</v>
      </c>
      <c r="S117" s="8" t="str">
        <f>IF('項目E1(不当な差別的取扱い)'!$AN$25="","NA",'項目E1(不当な差別的取扱い)'!$AN$25)</f>
        <v>NA</v>
      </c>
      <c r="T117" s="8" t="str">
        <f>IF('項目E1(不当な差別的取扱い)'!$AO$25="","NA",'項目E1(不当な差別的取扱い)'!$AO$25)</f>
        <v>NA</v>
      </c>
      <c r="AB117" s="30"/>
      <c r="AC117" s="30"/>
      <c r="AD117" s="30"/>
      <c r="AE117" s="30"/>
      <c r="AF117" s="30"/>
      <c r="AG117" s="30"/>
      <c r="AH117" s="30"/>
      <c r="AI117" s="30"/>
      <c r="AK117" s="30"/>
      <c r="AN117" s="30"/>
      <c r="AO117" s="30"/>
      <c r="AP117" s="30"/>
      <c r="AQ117" s="29"/>
      <c r="AR117" s="29"/>
      <c r="AT117" s="120"/>
      <c r="AU117" s="9" t="s">
        <v>408</v>
      </c>
      <c r="AV117" s="9" t="s">
        <v>409</v>
      </c>
      <c r="AW117" s="9" t="s">
        <v>410</v>
      </c>
      <c r="AX117" s="9" t="s">
        <v>411</v>
      </c>
      <c r="AY117" s="9" t="s">
        <v>412</v>
      </c>
      <c r="AZ117" s="9" t="s">
        <v>413</v>
      </c>
      <c r="BH117" s="120"/>
      <c r="BI117" s="120"/>
      <c r="BJ117" s="120"/>
      <c r="BK117" s="120"/>
      <c r="BL117" s="120"/>
      <c r="BM117" s="120"/>
      <c r="BN117" s="120"/>
      <c r="BO117" s="120"/>
      <c r="BQ117" s="120"/>
      <c r="BT117" s="120"/>
      <c r="BU117" s="120"/>
      <c r="BV117" s="120"/>
      <c r="BW117" s="9" t="s">
        <v>205</v>
      </c>
      <c r="BX117" s="29"/>
      <c r="DI117" s="29"/>
      <c r="DJ117" s="13" t="s">
        <v>370</v>
      </c>
      <c r="DK117" s="29"/>
      <c r="DM117" s="29"/>
    </row>
    <row r="118" spans="2:117" ht="15" customHeight="1">
      <c r="B118" s="91" t="s">
        <v>351</v>
      </c>
      <c r="C118" s="92" t="s">
        <v>352</v>
      </c>
      <c r="D118" s="92" t="s">
        <v>406</v>
      </c>
      <c r="E118" s="93" t="s">
        <v>414</v>
      </c>
      <c r="F118" s="9">
        <v>6</v>
      </c>
      <c r="G118" s="9">
        <f t="shared" si="1"/>
        <v>1</v>
      </c>
      <c r="I118" s="8">
        <f>IF(AND($J$117=1,$T$117&lt;&gt;"○"),1,0)</f>
        <v>0</v>
      </c>
      <c r="J118" s="8">
        <f>IF($AL$118="NA",0,1)</f>
        <v>0</v>
      </c>
      <c r="K118" s="28" t="s">
        <v>118</v>
      </c>
      <c r="L118" s="29"/>
      <c r="N118" s="30"/>
      <c r="AB118" s="30"/>
      <c r="AC118" s="30"/>
      <c r="AD118" s="30"/>
      <c r="AE118" s="30"/>
      <c r="AF118" s="30"/>
      <c r="AG118" s="30"/>
      <c r="AH118" s="30"/>
      <c r="AI118" s="30"/>
      <c r="AK118" s="30"/>
      <c r="AL118" s="8" t="str">
        <f>IF('項目E1(不当な差別的取扱い)'!$AP$25="","NA",'項目E1(不当な差別的取扱い)'!$AP$25)</f>
        <v>NA</v>
      </c>
      <c r="AN118" s="30"/>
      <c r="AO118" s="30"/>
      <c r="AP118" s="30"/>
      <c r="AQ118" s="29"/>
      <c r="AR118" s="29"/>
      <c r="AT118" s="120"/>
      <c r="BH118" s="120"/>
      <c r="BI118" s="120"/>
      <c r="BJ118" s="120"/>
      <c r="BK118" s="120"/>
      <c r="BL118" s="120"/>
      <c r="BM118" s="120"/>
      <c r="BN118" s="120"/>
      <c r="BO118" s="120"/>
      <c r="BQ118" s="120"/>
      <c r="BR118" s="9" t="s">
        <v>415</v>
      </c>
      <c r="BT118" s="120"/>
      <c r="BU118" s="120"/>
      <c r="BV118" s="120"/>
      <c r="BW118" s="9" t="s">
        <v>207</v>
      </c>
      <c r="BX118" s="29"/>
      <c r="BY118" s="13" t="s">
        <v>413</v>
      </c>
      <c r="CA118" s="13" t="s">
        <v>373</v>
      </c>
      <c r="DI118" s="29"/>
      <c r="DJ118" s="13" t="s">
        <v>127</v>
      </c>
      <c r="DK118" s="29"/>
      <c r="DM118" s="29"/>
    </row>
    <row r="119" spans="2:117" ht="15" customHeight="1">
      <c r="B119" s="91" t="s">
        <v>351</v>
      </c>
      <c r="C119" s="92" t="s">
        <v>352</v>
      </c>
      <c r="D119" s="92" t="s">
        <v>209</v>
      </c>
      <c r="E119" s="93" t="s">
        <v>210</v>
      </c>
      <c r="F119" s="9">
        <v>6</v>
      </c>
      <c r="G119" s="9">
        <f t="shared" si="1"/>
        <v>1</v>
      </c>
      <c r="J119" s="8">
        <f>IF(COUNTIF($O$119:$AH$119,"○")=0,0,1)</f>
        <v>0</v>
      </c>
      <c r="K119" s="28" t="s">
        <v>154</v>
      </c>
      <c r="L119" s="29"/>
      <c r="N119" s="30"/>
      <c r="O119" s="8" t="str">
        <f>IF('項目E1(不当な差別的取扱い)'!$AQ$25="","NA",'項目E1(不当な差別的取扱い)'!$AQ$25)</f>
        <v>NA</v>
      </c>
      <c r="P119" s="8" t="str">
        <f>IF('項目E1(不当な差別的取扱い)'!$AR$25="","NA",'項目E1(不当な差別的取扱い)'!$AR$25)</f>
        <v>NA</v>
      </c>
      <c r="Q119" s="8" t="str">
        <f>IF('項目E1(不当な差別的取扱い)'!$AS$25="","NA",'項目E1(不当な差別的取扱い)'!$AS$25)</f>
        <v>NA</v>
      </c>
      <c r="AB119" s="30"/>
      <c r="AC119" s="30"/>
      <c r="AD119" s="30"/>
      <c r="AE119" s="30"/>
      <c r="AF119" s="30"/>
      <c r="AG119" s="30"/>
      <c r="AH119" s="30"/>
      <c r="AI119" s="30"/>
      <c r="AK119" s="30"/>
      <c r="AN119" s="30"/>
      <c r="AO119" s="30"/>
      <c r="AP119" s="30"/>
      <c r="AQ119" s="29"/>
      <c r="AR119" s="29"/>
      <c r="AT119" s="120"/>
      <c r="AU119" s="9" t="s">
        <v>416</v>
      </c>
      <c r="AV119" s="9" t="s">
        <v>417</v>
      </c>
      <c r="AW119" s="9" t="s">
        <v>418</v>
      </c>
      <c r="BH119" s="120"/>
      <c r="BI119" s="120"/>
      <c r="BJ119" s="120"/>
      <c r="BK119" s="120"/>
      <c r="BL119" s="120"/>
      <c r="BM119" s="120"/>
      <c r="BN119" s="120"/>
      <c r="BO119" s="120"/>
      <c r="BQ119" s="120"/>
      <c r="BT119" s="120"/>
      <c r="BU119" s="120"/>
      <c r="BV119" s="120"/>
      <c r="BW119" s="9" t="s">
        <v>214</v>
      </c>
      <c r="BX119" s="29"/>
      <c r="DI119" s="29"/>
      <c r="DJ119" s="13" t="s">
        <v>370</v>
      </c>
      <c r="DK119" s="29"/>
      <c r="DM119" s="29"/>
    </row>
    <row r="120" spans="2:117" ht="15" customHeight="1">
      <c r="B120" s="91" t="s">
        <v>351</v>
      </c>
      <c r="C120" s="92" t="s">
        <v>352</v>
      </c>
      <c r="D120" s="92" t="s">
        <v>215</v>
      </c>
      <c r="E120" s="93" t="s">
        <v>419</v>
      </c>
      <c r="F120" s="9">
        <v>6</v>
      </c>
      <c r="G120" s="9">
        <f t="shared" si="1"/>
        <v>1</v>
      </c>
      <c r="J120" s="8">
        <f>IF(COUNTIF($O$120:$AH$120,"○")=0,0,1)</f>
        <v>0</v>
      </c>
      <c r="K120" s="28" t="s">
        <v>154</v>
      </c>
      <c r="L120" s="29"/>
      <c r="N120" s="30"/>
      <c r="O120" s="8" t="str">
        <f>IF('項目E1(不当な差別的取扱い)'!$AT$25="","NA",'項目E1(不当な差別的取扱い)'!$AT$25)</f>
        <v>NA</v>
      </c>
      <c r="AB120" s="30"/>
      <c r="AC120" s="30"/>
      <c r="AD120" s="30"/>
      <c r="AE120" s="30"/>
      <c r="AF120" s="30"/>
      <c r="AG120" s="30"/>
      <c r="AH120" s="30"/>
      <c r="AI120" s="30"/>
      <c r="AK120" s="30"/>
      <c r="AN120" s="30"/>
      <c r="AO120" s="30"/>
      <c r="AP120" s="30"/>
      <c r="AQ120" s="29"/>
      <c r="AR120" s="29"/>
      <c r="AT120" s="120"/>
      <c r="AU120" s="9" t="s">
        <v>420</v>
      </c>
      <c r="BH120" s="120"/>
      <c r="BI120" s="120"/>
      <c r="BJ120" s="120"/>
      <c r="BK120" s="120"/>
      <c r="BL120" s="120"/>
      <c r="BM120" s="120"/>
      <c r="BN120" s="120"/>
      <c r="BO120" s="120"/>
      <c r="BQ120" s="120"/>
      <c r="BT120" s="120"/>
      <c r="BU120" s="120"/>
      <c r="BV120" s="120"/>
      <c r="BW120" s="9" t="s">
        <v>217</v>
      </c>
      <c r="BX120" s="29"/>
      <c r="DI120" s="29"/>
      <c r="DJ120" s="13" t="s">
        <v>370</v>
      </c>
      <c r="DK120" s="29"/>
      <c r="DM120" s="29"/>
    </row>
    <row r="121" spans="2:117" ht="15" customHeight="1">
      <c r="B121" s="91" t="s">
        <v>351</v>
      </c>
      <c r="C121" s="92" t="s">
        <v>352</v>
      </c>
      <c r="D121" s="92" t="s">
        <v>218</v>
      </c>
      <c r="E121" s="93" t="s">
        <v>421</v>
      </c>
      <c r="F121" s="9">
        <v>6</v>
      </c>
      <c r="G121" s="9">
        <f t="shared" si="1"/>
        <v>1</v>
      </c>
      <c r="J121" s="8">
        <f>IF($AL$121="NA",0,1)</f>
        <v>0</v>
      </c>
      <c r="K121" s="28" t="s">
        <v>118</v>
      </c>
      <c r="L121" s="29"/>
      <c r="N121" s="30"/>
      <c r="AB121" s="30"/>
      <c r="AC121" s="30"/>
      <c r="AD121" s="30"/>
      <c r="AE121" s="30"/>
      <c r="AF121" s="30"/>
      <c r="AG121" s="30"/>
      <c r="AH121" s="30"/>
      <c r="AI121" s="30"/>
      <c r="AK121" s="30"/>
      <c r="AL121" s="8" t="str">
        <f>IF('項目E1(不当な差別的取扱い)'!$AU$25="","NA",'項目E1(不当な差別的取扱い)'!$AU$25)</f>
        <v>NA</v>
      </c>
      <c r="AN121" s="30"/>
      <c r="AO121" s="30"/>
      <c r="AP121" s="30"/>
      <c r="AQ121" s="29"/>
      <c r="AR121" s="29"/>
      <c r="AT121" s="120"/>
      <c r="BH121" s="120"/>
      <c r="BI121" s="120"/>
      <c r="BJ121" s="120"/>
      <c r="BK121" s="120"/>
      <c r="BL121" s="120"/>
      <c r="BM121" s="120"/>
      <c r="BN121" s="120"/>
      <c r="BO121" s="120"/>
      <c r="BQ121" s="120"/>
      <c r="BR121" s="9" t="s">
        <v>422</v>
      </c>
      <c r="BT121" s="120"/>
      <c r="BU121" s="120"/>
      <c r="BV121" s="120"/>
      <c r="BW121" s="9" t="s">
        <v>220</v>
      </c>
      <c r="BX121" s="29"/>
      <c r="DI121" s="29"/>
      <c r="DJ121" s="13" t="s">
        <v>127</v>
      </c>
      <c r="DK121" s="29"/>
      <c r="DM121" s="29"/>
    </row>
    <row r="122" spans="2:117" ht="15" customHeight="1">
      <c r="B122" s="91" t="s">
        <v>351</v>
      </c>
      <c r="C122" s="92" t="s">
        <v>352</v>
      </c>
      <c r="D122" s="92" t="s">
        <v>432</v>
      </c>
      <c r="E122" s="93" t="s">
        <v>423</v>
      </c>
      <c r="F122" s="9">
        <v>6</v>
      </c>
      <c r="G122" s="9">
        <f t="shared" si="1"/>
        <v>1</v>
      </c>
      <c r="J122" s="8">
        <f>IF(OR($M$122="(選択)",LEN(TRIM($M$122))=0,$M$122="NA"),0,1)</f>
        <v>0</v>
      </c>
      <c r="K122" s="28" t="s">
        <v>145</v>
      </c>
      <c r="L122" s="29"/>
      <c r="M122" s="8" t="str">
        <f>IF('項目E1(不当な差別的取扱い)'!$AV$25="","NA",'項目E1(不当な差別的取扱い)'!$AV$25)</f>
        <v>(選択)</v>
      </c>
      <c r="N122" s="30"/>
      <c r="AB122" s="30"/>
      <c r="AC122" s="30"/>
      <c r="AD122" s="30"/>
      <c r="AE122" s="30"/>
      <c r="AF122" s="30"/>
      <c r="AG122" s="30"/>
      <c r="AH122" s="30"/>
      <c r="AI122" s="30"/>
      <c r="AK122" s="30"/>
      <c r="AN122" s="30"/>
      <c r="AO122" s="30"/>
      <c r="AP122" s="30"/>
      <c r="AQ122" s="29"/>
      <c r="AR122" s="29"/>
      <c r="AS122" s="9" t="s">
        <v>424</v>
      </c>
      <c r="AT122" s="120"/>
      <c r="BH122" s="120"/>
      <c r="BI122" s="120"/>
      <c r="BJ122" s="120"/>
      <c r="BK122" s="120"/>
      <c r="BL122" s="120"/>
      <c r="BM122" s="120"/>
      <c r="BN122" s="120"/>
      <c r="BO122" s="120"/>
      <c r="BQ122" s="120"/>
      <c r="BT122" s="120"/>
      <c r="BU122" s="120"/>
      <c r="BV122" s="120"/>
      <c r="BW122" s="9" t="s">
        <v>223</v>
      </c>
      <c r="BX122" s="29"/>
      <c r="DI122" s="29"/>
      <c r="DJ122" s="13" t="s">
        <v>360</v>
      </c>
      <c r="DK122" s="29"/>
      <c r="DM122" s="29"/>
    </row>
    <row r="123" spans="2:117" ht="15" customHeight="1">
      <c r="B123" s="91" t="s">
        <v>351</v>
      </c>
      <c r="C123" s="92" t="s">
        <v>352</v>
      </c>
      <c r="D123" s="92" t="s">
        <v>425</v>
      </c>
      <c r="E123" s="93" t="s">
        <v>426</v>
      </c>
      <c r="F123" s="9">
        <v>6</v>
      </c>
      <c r="G123" s="9">
        <f t="shared" si="1"/>
        <v>1</v>
      </c>
      <c r="J123" s="8">
        <f>IF($AL$123="NA",0,1)</f>
        <v>0</v>
      </c>
      <c r="K123" s="28" t="s">
        <v>118</v>
      </c>
      <c r="L123" s="29"/>
      <c r="N123" s="30"/>
      <c r="AB123" s="30"/>
      <c r="AC123" s="30"/>
      <c r="AD123" s="30"/>
      <c r="AE123" s="30"/>
      <c r="AF123" s="30"/>
      <c r="AG123" s="30"/>
      <c r="AH123" s="30"/>
      <c r="AI123" s="30"/>
      <c r="AK123" s="30"/>
      <c r="AL123" s="8" t="str">
        <f>IF('項目E1(不当な差別的取扱い)'!$AW$25="","NA",'項目E1(不当な差別的取扱い)'!$AW$25)</f>
        <v>NA</v>
      </c>
      <c r="AN123" s="30"/>
      <c r="AO123" s="30"/>
      <c r="AP123" s="30"/>
      <c r="AQ123" s="29"/>
      <c r="AR123" s="29"/>
      <c r="AT123" s="120"/>
      <c r="BH123" s="120"/>
      <c r="BI123" s="120"/>
      <c r="BJ123" s="120"/>
      <c r="BK123" s="120"/>
      <c r="BL123" s="120"/>
      <c r="BM123" s="120"/>
      <c r="BN123" s="120"/>
      <c r="BO123" s="120"/>
      <c r="BQ123" s="120"/>
      <c r="BR123" s="9" t="s">
        <v>427</v>
      </c>
      <c r="BT123" s="120"/>
      <c r="BU123" s="120"/>
      <c r="BV123" s="120"/>
      <c r="BW123" s="9" t="s">
        <v>226</v>
      </c>
      <c r="BX123" s="29"/>
      <c r="DI123" s="29"/>
      <c r="DJ123" s="13" t="s">
        <v>127</v>
      </c>
      <c r="DK123" s="29"/>
      <c r="DM123" s="29"/>
    </row>
    <row r="124" spans="2:117" ht="15" customHeight="1">
      <c r="B124" s="91" t="s">
        <v>351</v>
      </c>
      <c r="C124" s="92" t="s">
        <v>352</v>
      </c>
      <c r="D124" s="92" t="s">
        <v>227</v>
      </c>
      <c r="E124" s="93" t="s">
        <v>228</v>
      </c>
      <c r="F124" s="9">
        <v>6</v>
      </c>
      <c r="G124" s="9">
        <f t="shared" si="1"/>
        <v>1</v>
      </c>
      <c r="J124" s="8">
        <f>IF($AL$124="NA",0,1)</f>
        <v>0</v>
      </c>
      <c r="K124" s="28" t="s">
        <v>118</v>
      </c>
      <c r="L124" s="29"/>
      <c r="N124" s="30"/>
      <c r="AB124" s="30"/>
      <c r="AC124" s="30"/>
      <c r="AD124" s="30"/>
      <c r="AE124" s="30"/>
      <c r="AF124" s="30"/>
      <c r="AG124" s="30"/>
      <c r="AH124" s="30"/>
      <c r="AI124" s="30"/>
      <c r="AK124" s="30"/>
      <c r="AL124" s="8" t="str">
        <f>IF('項目E1(不当な差別的取扱い)'!$AX$25="","NA",'項目E1(不当な差別的取扱い)'!$AX$25)</f>
        <v>NA</v>
      </c>
      <c r="AN124" s="30"/>
      <c r="AO124" s="30"/>
      <c r="AP124" s="30"/>
      <c r="AQ124" s="29"/>
      <c r="AR124" s="29"/>
      <c r="AT124" s="120"/>
      <c r="BH124" s="120"/>
      <c r="BI124" s="120"/>
      <c r="BJ124" s="120"/>
      <c r="BK124" s="120"/>
      <c r="BL124" s="120"/>
      <c r="BM124" s="120"/>
      <c r="BN124" s="120"/>
      <c r="BO124" s="120"/>
      <c r="BQ124" s="120"/>
      <c r="BR124" s="9" t="s">
        <v>428</v>
      </c>
      <c r="BT124" s="120"/>
      <c r="BU124" s="120"/>
      <c r="BV124" s="120"/>
      <c r="BW124" s="9" t="s">
        <v>229</v>
      </c>
      <c r="BX124" s="29"/>
      <c r="DI124" s="29"/>
      <c r="DJ124" s="13" t="s">
        <v>127</v>
      </c>
      <c r="DK124" s="29"/>
      <c r="DM124" s="29"/>
    </row>
    <row r="125" spans="2:117" ht="15" customHeight="1">
      <c r="B125" s="91" t="s">
        <v>351</v>
      </c>
      <c r="C125" s="92" t="s">
        <v>352</v>
      </c>
      <c r="D125" s="92" t="s">
        <v>429</v>
      </c>
      <c r="E125" s="93" t="s">
        <v>430</v>
      </c>
      <c r="F125" s="9">
        <v>6</v>
      </c>
      <c r="G125" s="9">
        <f t="shared" si="1"/>
        <v>1</v>
      </c>
      <c r="J125" s="8">
        <f>IF(OR($M$125="(選択)",LEN(TRIM($M$125))=0,$M$125="NA"),0,1)</f>
        <v>0</v>
      </c>
      <c r="K125" s="28" t="s">
        <v>145</v>
      </c>
      <c r="L125" s="29"/>
      <c r="M125" s="8" t="str">
        <f>IF('項目E1(不当な差別的取扱い)'!$AY$25="","NA",'項目E1(不当な差別的取扱い)'!$AY$25)</f>
        <v>(選択)</v>
      </c>
      <c r="N125" s="30"/>
      <c r="AB125" s="30"/>
      <c r="AC125" s="30"/>
      <c r="AD125" s="30"/>
      <c r="AE125" s="30"/>
      <c r="AF125" s="30"/>
      <c r="AG125" s="30"/>
      <c r="AH125" s="30"/>
      <c r="AI125" s="30"/>
      <c r="AK125" s="30"/>
      <c r="AN125" s="30"/>
      <c r="AO125" s="30"/>
      <c r="AP125" s="30"/>
      <c r="AQ125" s="29"/>
      <c r="AR125" s="29"/>
      <c r="AS125" s="9" t="s">
        <v>431</v>
      </c>
      <c r="AT125" s="120"/>
      <c r="BH125" s="120"/>
      <c r="BI125" s="120"/>
      <c r="BJ125" s="120"/>
      <c r="BK125" s="120"/>
      <c r="BL125" s="120"/>
      <c r="BM125" s="120"/>
      <c r="BN125" s="120"/>
      <c r="BO125" s="120"/>
      <c r="BQ125" s="120"/>
      <c r="BT125" s="120"/>
      <c r="BU125" s="120"/>
      <c r="BV125" s="120"/>
      <c r="BW125" s="9" t="s">
        <v>232</v>
      </c>
      <c r="BX125" s="29"/>
      <c r="DI125" s="29"/>
      <c r="DJ125" s="13" t="s">
        <v>360</v>
      </c>
      <c r="DK125" s="29"/>
      <c r="DM125" s="29"/>
    </row>
    <row r="126" spans="2:117" ht="15" customHeight="1">
      <c r="B126" s="91" t="s">
        <v>351</v>
      </c>
      <c r="C126" s="92" t="s">
        <v>352</v>
      </c>
      <c r="D126" s="92" t="s">
        <v>357</v>
      </c>
      <c r="E126" s="93" t="s">
        <v>144</v>
      </c>
      <c r="F126" s="9">
        <v>7</v>
      </c>
      <c r="G126" s="9">
        <f t="shared" si="1"/>
        <v>1</v>
      </c>
      <c r="J126" s="8">
        <f>IF(OR($M$126="(選択)",LEN(TRIM($M$126))=0,$M$126="NA"),0,1)</f>
        <v>0</v>
      </c>
      <c r="K126" s="28" t="s">
        <v>145</v>
      </c>
      <c r="L126" s="29"/>
      <c r="M126" s="8" t="str">
        <f>IF('項目E1(不当な差別的取扱い)'!$C$26="","NA",'項目E1(不当な差別的取扱い)'!$C$26)</f>
        <v>(選択)</v>
      </c>
      <c r="N126" s="30"/>
      <c r="AB126" s="30"/>
      <c r="AC126" s="30"/>
      <c r="AD126" s="30"/>
      <c r="AE126" s="30"/>
      <c r="AF126" s="30"/>
      <c r="AG126" s="30"/>
      <c r="AH126" s="30"/>
      <c r="AI126" s="30"/>
      <c r="AK126" s="30"/>
      <c r="AN126" s="30"/>
      <c r="AO126" s="30"/>
      <c r="AP126" s="30"/>
      <c r="AQ126" s="29"/>
      <c r="AR126" s="29"/>
      <c r="AS126" s="9" t="s">
        <v>359</v>
      </c>
      <c r="AT126" s="120"/>
      <c r="BH126" s="120"/>
      <c r="BI126" s="120"/>
      <c r="BJ126" s="120"/>
      <c r="BK126" s="120"/>
      <c r="BL126" s="120"/>
      <c r="BM126" s="120"/>
      <c r="BN126" s="120"/>
      <c r="BO126" s="120"/>
      <c r="BQ126" s="120"/>
      <c r="BT126" s="120"/>
      <c r="BU126" s="120"/>
      <c r="BV126" s="120"/>
      <c r="BW126" s="9" t="s">
        <v>146</v>
      </c>
      <c r="BX126" s="29"/>
      <c r="DI126" s="29"/>
      <c r="DJ126" s="13" t="s">
        <v>360</v>
      </c>
      <c r="DK126" s="29"/>
      <c r="DM126" s="29"/>
    </row>
    <row r="127" spans="2:117" ht="15" customHeight="1">
      <c r="B127" s="91" t="s">
        <v>351</v>
      </c>
      <c r="C127" s="92" t="s">
        <v>352</v>
      </c>
      <c r="D127" s="92" t="s">
        <v>361</v>
      </c>
      <c r="E127" s="93" t="s">
        <v>362</v>
      </c>
      <c r="F127" s="9">
        <v>7</v>
      </c>
      <c r="G127" s="9">
        <f t="shared" si="1"/>
        <v>1</v>
      </c>
      <c r="J127" s="8">
        <f>IF($AL$127="NA",0,1)</f>
        <v>0</v>
      </c>
      <c r="K127" s="28" t="s">
        <v>118</v>
      </c>
      <c r="L127" s="29"/>
      <c r="N127" s="30"/>
      <c r="AB127" s="30"/>
      <c r="AC127" s="30"/>
      <c r="AD127" s="30"/>
      <c r="AE127" s="30"/>
      <c r="AF127" s="30"/>
      <c r="AG127" s="30"/>
      <c r="AH127" s="30"/>
      <c r="AI127" s="30"/>
      <c r="AK127" s="30"/>
      <c r="AL127" s="8" t="str">
        <f>IF('項目E1(不当な差別的取扱い)'!$D$26="","NA",'項目E1(不当な差別的取扱い)'!$D$26)</f>
        <v>NA</v>
      </c>
      <c r="AN127" s="30"/>
      <c r="AO127" s="30"/>
      <c r="AP127" s="30"/>
      <c r="AQ127" s="29"/>
      <c r="AR127" s="29"/>
      <c r="AT127" s="120"/>
      <c r="BH127" s="120"/>
      <c r="BI127" s="120"/>
      <c r="BJ127" s="120"/>
      <c r="BK127" s="120"/>
      <c r="BL127" s="120"/>
      <c r="BM127" s="120"/>
      <c r="BN127" s="120"/>
      <c r="BO127" s="120"/>
      <c r="BQ127" s="120"/>
      <c r="BR127" s="9" t="s">
        <v>363</v>
      </c>
      <c r="BT127" s="120"/>
      <c r="BU127" s="120"/>
      <c r="BV127" s="120"/>
      <c r="BW127" s="9" t="s">
        <v>151</v>
      </c>
      <c r="BX127" s="29"/>
      <c r="DI127" s="29"/>
      <c r="DJ127" s="13" t="s">
        <v>127</v>
      </c>
      <c r="DK127" s="29"/>
      <c r="DM127" s="29"/>
    </row>
    <row r="128" spans="2:117" ht="15" customHeight="1">
      <c r="B128" s="91" t="s">
        <v>351</v>
      </c>
      <c r="C128" s="92" t="s">
        <v>352</v>
      </c>
      <c r="D128" s="92" t="s">
        <v>364</v>
      </c>
      <c r="E128" s="93" t="s">
        <v>365</v>
      </c>
      <c r="F128" s="9">
        <v>7</v>
      </c>
      <c r="G128" s="9">
        <f t="shared" si="1"/>
        <v>1</v>
      </c>
      <c r="J128" s="8">
        <f>IF(COUNTIF($O$128:$AH$128,"○")=0,0,1)</f>
        <v>0</v>
      </c>
      <c r="K128" s="28" t="s">
        <v>366</v>
      </c>
      <c r="L128" s="29"/>
      <c r="N128" s="30"/>
      <c r="O128" s="8" t="str">
        <f>IF('項目E1(不当な差別的取扱い)'!$G$26="","NA",'項目E1(不当な差別的取扱い)'!$G$26)</f>
        <v>NA</v>
      </c>
      <c r="P128" s="8" t="str">
        <f>IF('項目E1(不当な差別的取扱い)'!$H$26="","NA",'項目E1(不当な差別的取扱い)'!$H$26)</f>
        <v>NA</v>
      </c>
      <c r="Q128" s="8" t="str">
        <f>IF('項目E1(不当な差別的取扱い)'!$I$26="","NA",'項目E1(不当な差別的取扱い)'!$I$26)</f>
        <v>NA</v>
      </c>
      <c r="AB128" s="30"/>
      <c r="AC128" s="30"/>
      <c r="AD128" s="30"/>
      <c r="AE128" s="30"/>
      <c r="AF128" s="30"/>
      <c r="AG128" s="30"/>
      <c r="AH128" s="30"/>
      <c r="AI128" s="30"/>
      <c r="AK128" s="30"/>
      <c r="AM128" s="32"/>
      <c r="AN128" s="30"/>
      <c r="AO128" s="30"/>
      <c r="AP128" s="30"/>
      <c r="AQ128" s="29"/>
      <c r="AR128" s="29"/>
      <c r="AT128" s="120"/>
      <c r="AU128" s="9" t="s">
        <v>367</v>
      </c>
      <c r="AV128" s="9" t="s">
        <v>368</v>
      </c>
      <c r="AW128" s="9" t="s">
        <v>369</v>
      </c>
      <c r="BH128" s="120"/>
      <c r="BI128" s="120"/>
      <c r="BJ128" s="120"/>
      <c r="BK128" s="120"/>
      <c r="BL128" s="120"/>
      <c r="BM128" s="120"/>
      <c r="BN128" s="120"/>
      <c r="BO128" s="120"/>
      <c r="BQ128" s="120"/>
      <c r="BT128" s="120"/>
      <c r="BU128" s="120"/>
      <c r="BV128" s="120"/>
      <c r="BW128" s="9" t="s">
        <v>158</v>
      </c>
      <c r="BX128" s="29"/>
      <c r="DI128" s="29"/>
      <c r="DJ128" s="13" t="s">
        <v>390</v>
      </c>
      <c r="DK128" s="29"/>
      <c r="DM128" s="29"/>
    </row>
    <row r="129" spans="2:117" ht="15" customHeight="1">
      <c r="B129" s="91" t="s">
        <v>351</v>
      </c>
      <c r="C129" s="92" t="s">
        <v>352</v>
      </c>
      <c r="D129" s="92" t="s">
        <v>364</v>
      </c>
      <c r="E129" s="93" t="s">
        <v>371</v>
      </c>
      <c r="F129" s="9">
        <v>7</v>
      </c>
      <c r="G129" s="9">
        <f t="shared" si="1"/>
        <v>1</v>
      </c>
      <c r="I129" s="8">
        <f>IF(AND($J$128=1,$Q$128&lt;&gt;"○"),1,0)</f>
        <v>0</v>
      </c>
      <c r="J129" s="8">
        <f>IF($AL$129="NA",0,1)</f>
        <v>0</v>
      </c>
      <c r="K129" s="28" t="s">
        <v>118</v>
      </c>
      <c r="L129" s="29"/>
      <c r="N129" s="30"/>
      <c r="AB129" s="30"/>
      <c r="AC129" s="30"/>
      <c r="AD129" s="30"/>
      <c r="AE129" s="30"/>
      <c r="AF129" s="30"/>
      <c r="AG129" s="30"/>
      <c r="AH129" s="30"/>
      <c r="AI129" s="30"/>
      <c r="AK129" s="30"/>
      <c r="AL129" s="8" t="str">
        <f>IF('項目E1(不当な差別的取扱い)'!$J$26="","NA",'項目E1(不当な差別的取扱い)'!$J$26)</f>
        <v>NA</v>
      </c>
      <c r="AN129" s="30"/>
      <c r="AO129" s="30"/>
      <c r="AP129" s="30"/>
      <c r="AQ129" s="29"/>
      <c r="AR129" s="29"/>
      <c r="AT129" s="120"/>
      <c r="BH129" s="120"/>
      <c r="BI129" s="120"/>
      <c r="BJ129" s="120"/>
      <c r="BK129" s="120"/>
      <c r="BL129" s="120"/>
      <c r="BM129" s="120"/>
      <c r="BN129" s="120"/>
      <c r="BO129" s="120"/>
      <c r="BQ129" s="120"/>
      <c r="BR129" s="9" t="s">
        <v>372</v>
      </c>
      <c r="BT129" s="120"/>
      <c r="BU129" s="120"/>
      <c r="BV129" s="120"/>
      <c r="BW129" s="9" t="s">
        <v>160</v>
      </c>
      <c r="BX129" s="29"/>
      <c r="BY129" s="13" t="s">
        <v>369</v>
      </c>
      <c r="CA129" s="13" t="s">
        <v>373</v>
      </c>
      <c r="DI129" s="29"/>
      <c r="DJ129" s="13" t="s">
        <v>127</v>
      </c>
      <c r="DK129" s="29"/>
      <c r="DM129" s="29"/>
    </row>
    <row r="130" spans="2:117" ht="15" customHeight="1">
      <c r="B130" s="91" t="s">
        <v>351</v>
      </c>
      <c r="C130" s="92" t="s">
        <v>352</v>
      </c>
      <c r="D130" s="92" t="s">
        <v>162</v>
      </c>
      <c r="E130" s="93" t="s">
        <v>374</v>
      </c>
      <c r="F130" s="9">
        <v>7</v>
      </c>
      <c r="G130" s="9">
        <f t="shared" si="1"/>
        <v>1</v>
      </c>
      <c r="J130" s="8">
        <f>IF(COUNTIF($O$130:$AH$130,"○")=0,0,1)</f>
        <v>0</v>
      </c>
      <c r="K130" s="28" t="s">
        <v>154</v>
      </c>
      <c r="L130" s="29"/>
      <c r="N130" s="30"/>
      <c r="O130" s="8" t="str">
        <f>IF('項目E1(不当な差別的取扱い)'!$K$26="","NA",'項目E1(不当な差別的取扱い)'!$K$26)</f>
        <v>NA</v>
      </c>
      <c r="P130" s="8" t="str">
        <f>IF('項目E1(不当な差別的取扱い)'!$L$26="","NA",'項目E1(不当な差別的取扱い)'!$L$26)</f>
        <v>NA</v>
      </c>
      <c r="Q130" s="8" t="str">
        <f>IF('項目E1(不当な差別的取扱い)'!$M$26="","NA",'項目E1(不当な差別的取扱い)'!$M$26)</f>
        <v>NA</v>
      </c>
      <c r="R130" s="8" t="str">
        <f>IF('項目E1(不当な差別的取扱い)'!$N$26="","NA",'項目E1(不当な差別的取扱い)'!$N$26)</f>
        <v>NA</v>
      </c>
      <c r="AB130" s="30"/>
      <c r="AC130" s="30"/>
      <c r="AD130" s="30"/>
      <c r="AE130" s="30"/>
      <c r="AF130" s="30"/>
      <c r="AG130" s="30"/>
      <c r="AH130" s="30"/>
      <c r="AI130" s="30"/>
      <c r="AK130" s="30"/>
      <c r="AN130" s="30"/>
      <c r="AO130" s="30"/>
      <c r="AP130" s="30"/>
      <c r="AQ130" s="29"/>
      <c r="AR130" s="29"/>
      <c r="AT130" s="120"/>
      <c r="AU130" s="9" t="s">
        <v>375</v>
      </c>
      <c r="AV130" s="9" t="s">
        <v>376</v>
      </c>
      <c r="AW130" s="9" t="s">
        <v>377</v>
      </c>
      <c r="AX130" s="9" t="s">
        <v>378</v>
      </c>
      <c r="BH130" s="120"/>
      <c r="BI130" s="120"/>
      <c r="BJ130" s="120"/>
      <c r="BK130" s="120"/>
      <c r="BL130" s="120"/>
      <c r="BM130" s="120"/>
      <c r="BN130" s="120"/>
      <c r="BO130" s="120"/>
      <c r="BQ130" s="120"/>
      <c r="BT130" s="120"/>
      <c r="BU130" s="120"/>
      <c r="BV130" s="120"/>
      <c r="BW130" s="9" t="s">
        <v>168</v>
      </c>
      <c r="BX130" s="29"/>
      <c r="DI130" s="29"/>
      <c r="DJ130" s="13" t="s">
        <v>390</v>
      </c>
      <c r="DK130" s="29"/>
      <c r="DM130" s="29"/>
    </row>
    <row r="131" spans="2:117" ht="15" customHeight="1">
      <c r="B131" s="91" t="s">
        <v>351</v>
      </c>
      <c r="C131" s="92" t="s">
        <v>352</v>
      </c>
      <c r="D131" s="92" t="s">
        <v>379</v>
      </c>
      <c r="E131" s="93" t="s">
        <v>380</v>
      </c>
      <c r="F131" s="9">
        <v>7</v>
      </c>
      <c r="G131" s="9">
        <f t="shared" si="1"/>
        <v>1</v>
      </c>
      <c r="J131" s="8">
        <f>IF(COUNTIF($O$131:$AH$131,"○")=0,0,1)</f>
        <v>0</v>
      </c>
      <c r="K131" s="28" t="s">
        <v>154</v>
      </c>
      <c r="L131" s="29"/>
      <c r="N131" s="30"/>
      <c r="O131" s="8" t="str">
        <f>IF('項目E1(不当な差別的取扱い)'!$O$26="","NA",'項目E1(不当な差別的取扱い)'!$O$26)</f>
        <v>NA</v>
      </c>
      <c r="P131" s="8" t="str">
        <f>IF('項目E1(不当な差別的取扱い)'!$P$26="","NA",'項目E1(不当な差別的取扱い)'!$P$26)</f>
        <v>NA</v>
      </c>
      <c r="Q131" s="8" t="str">
        <f>IF('項目E1(不当な差別的取扱い)'!$Q$26="","NA",'項目E1(不当な差別的取扱い)'!$Q$26)</f>
        <v>NA</v>
      </c>
      <c r="R131" s="8" t="str">
        <f>IF('項目E1(不当な差別的取扱い)'!$R$26="","NA",'項目E1(不当な差別的取扱い)'!$R$26)</f>
        <v>NA</v>
      </c>
      <c r="S131" s="8" t="str">
        <f>IF('項目E1(不当な差別的取扱い)'!$S$26="","NA",'項目E1(不当な差別的取扱い)'!$S$26)</f>
        <v>NA</v>
      </c>
      <c r="T131" s="8" t="str">
        <f>IF('項目E1(不当な差別的取扱い)'!$T$26="","NA",'項目E1(不当な差別的取扱い)'!$T$26)</f>
        <v>NA</v>
      </c>
      <c r="U131" s="8" t="str">
        <f>IF('項目E1(不当な差別的取扱い)'!$U$26="","NA",'項目E1(不当な差別的取扱い)'!$U$26)</f>
        <v>NA</v>
      </c>
      <c r="V131" s="8" t="str">
        <f>IF('項目E1(不当な差別的取扱い)'!$V$26="","NA",'項目E1(不当な差別的取扱い)'!$V$26)</f>
        <v>NA</v>
      </c>
      <c r="W131" s="8" t="str">
        <f>IF('項目E1(不当な差別的取扱い)'!$W$26="","NA",'項目E1(不当な差別的取扱い)'!$W$26)</f>
        <v>NA</v>
      </c>
      <c r="AB131" s="30"/>
      <c r="AC131" s="30"/>
      <c r="AD131" s="30"/>
      <c r="AE131" s="30"/>
      <c r="AF131" s="30"/>
      <c r="AG131" s="30"/>
      <c r="AH131" s="30"/>
      <c r="AI131" s="30"/>
      <c r="AK131" s="30"/>
      <c r="AN131" s="30"/>
      <c r="AO131" s="30"/>
      <c r="AP131" s="30"/>
      <c r="AQ131" s="29"/>
      <c r="AR131" s="29"/>
      <c r="AT131" s="120"/>
      <c r="AU131" s="9" t="s">
        <v>381</v>
      </c>
      <c r="AV131" s="9" t="s">
        <v>382</v>
      </c>
      <c r="AW131" s="9" t="s">
        <v>383</v>
      </c>
      <c r="AX131" s="9" t="s">
        <v>384</v>
      </c>
      <c r="AY131" s="9" t="s">
        <v>385</v>
      </c>
      <c r="AZ131" s="9" t="s">
        <v>386</v>
      </c>
      <c r="BA131" s="9" t="s">
        <v>387</v>
      </c>
      <c r="BB131" s="9" t="s">
        <v>388</v>
      </c>
      <c r="BC131" s="9" t="s">
        <v>389</v>
      </c>
      <c r="BH131" s="120"/>
      <c r="BI131" s="120"/>
      <c r="BJ131" s="120"/>
      <c r="BK131" s="120"/>
      <c r="BL131" s="120"/>
      <c r="BM131" s="120"/>
      <c r="BN131" s="120"/>
      <c r="BO131" s="120"/>
      <c r="BQ131" s="120"/>
      <c r="BT131" s="120"/>
      <c r="BU131" s="120"/>
      <c r="BV131" s="120"/>
      <c r="BW131" s="9" t="s">
        <v>180</v>
      </c>
      <c r="BX131" s="29"/>
      <c r="DI131" s="29"/>
      <c r="DJ131" s="13" t="s">
        <v>370</v>
      </c>
      <c r="DK131" s="29"/>
      <c r="DM131" s="29"/>
    </row>
    <row r="132" spans="2:117" ht="15" customHeight="1">
      <c r="B132" s="91" t="s">
        <v>351</v>
      </c>
      <c r="C132" s="92" t="s">
        <v>352</v>
      </c>
      <c r="D132" s="92" t="s">
        <v>391</v>
      </c>
      <c r="E132" s="93" t="s">
        <v>392</v>
      </c>
      <c r="F132" s="9">
        <v>7</v>
      </c>
      <c r="G132" s="9">
        <f t="shared" si="1"/>
        <v>1</v>
      </c>
      <c r="J132" s="8">
        <f>IF(COUNTIF($O$132:$AH$132,"○")=0,0,1)</f>
        <v>0</v>
      </c>
      <c r="K132" s="28" t="s">
        <v>154</v>
      </c>
      <c r="L132" s="29"/>
      <c r="N132" s="30"/>
      <c r="O132" s="8" t="str">
        <f>IF('項目E1(不当な差別的取扱い)'!$X$26="","NA",'項目E1(不当な差別的取扱い)'!$X$26)</f>
        <v>NA</v>
      </c>
      <c r="P132" s="8" t="str">
        <f>IF('項目E1(不当な差別的取扱い)'!$Y$26="","NA",'項目E1(不当な差別的取扱い)'!$Y$26)</f>
        <v>NA</v>
      </c>
      <c r="Q132" s="8" t="str">
        <f>IF('項目E1(不当な差別的取扱い)'!$Z$26="","NA",'項目E1(不当な差別的取扱い)'!$Z$26)</f>
        <v>NA</v>
      </c>
      <c r="R132" s="8" t="str">
        <f>IF('項目E1(不当な差別的取扱い)'!$AA$26="","NA",'項目E1(不当な差別的取扱い)'!$AA$26)</f>
        <v>NA</v>
      </c>
      <c r="S132" s="8" t="str">
        <f>IF('項目E1(不当な差別的取扱い)'!$AB$26="","NA",'項目E1(不当な差別的取扱い)'!$AB$26)</f>
        <v>NA</v>
      </c>
      <c r="T132" s="8" t="str">
        <f>IF('項目E1(不当な差別的取扱い)'!$AC$26="","NA",'項目E1(不当な差別的取扱い)'!$AC$26)</f>
        <v>NA</v>
      </c>
      <c r="U132" s="8" t="str">
        <f>IF('項目E1(不当な差別的取扱い)'!$AD$26="","NA",'項目E1(不当な差別的取扱い)'!$AD$26)</f>
        <v>NA</v>
      </c>
      <c r="V132" s="8" t="str">
        <f>IF('項目E1(不当な差別的取扱い)'!$AE$26="","NA",'項目E1(不当な差別的取扱い)'!$AE$26)</f>
        <v>NA</v>
      </c>
      <c r="W132" s="8" t="str">
        <f>IF('項目E1(不当な差別的取扱い)'!$AF$26="","NA",'項目E1(不当な差別的取扱い)'!$AF$26)</f>
        <v>NA</v>
      </c>
      <c r="X132" s="8" t="str">
        <f>IF('項目E1(不当な差別的取扱い)'!$AG$26="","NA",'項目E1(不当な差別的取扱い)'!$AG$26)</f>
        <v>NA</v>
      </c>
      <c r="Y132" s="8" t="str">
        <f>IF('項目E1(不当な差別的取扱い)'!$AH$26="","NA",'項目E1(不当な差別的取扱い)'!$AH$26)</f>
        <v>NA</v>
      </c>
      <c r="AB132" s="30"/>
      <c r="AC132" s="30"/>
      <c r="AD132" s="30"/>
      <c r="AE132" s="30"/>
      <c r="AF132" s="30"/>
      <c r="AG132" s="30"/>
      <c r="AH132" s="30"/>
      <c r="AI132" s="30"/>
      <c r="AK132" s="30"/>
      <c r="AN132" s="30"/>
      <c r="AO132" s="30"/>
      <c r="AP132" s="30"/>
      <c r="AQ132" s="29"/>
      <c r="AR132" s="29"/>
      <c r="AT132" s="120"/>
      <c r="AU132" s="9" t="s">
        <v>393</v>
      </c>
      <c r="AV132" s="9" t="s">
        <v>394</v>
      </c>
      <c r="AW132" s="9" t="s">
        <v>395</v>
      </c>
      <c r="AX132" s="9" t="s">
        <v>396</v>
      </c>
      <c r="AY132" s="9" t="s">
        <v>397</v>
      </c>
      <c r="AZ132" s="9" t="s">
        <v>398</v>
      </c>
      <c r="BA132" s="9" t="s">
        <v>399</v>
      </c>
      <c r="BB132" s="9" t="s">
        <v>400</v>
      </c>
      <c r="BC132" s="9" t="s">
        <v>401</v>
      </c>
      <c r="BD132" s="9" t="s">
        <v>402</v>
      </c>
      <c r="BE132" s="9" t="s">
        <v>403</v>
      </c>
      <c r="BH132" s="120"/>
      <c r="BI132" s="120"/>
      <c r="BJ132" s="120"/>
      <c r="BK132" s="120"/>
      <c r="BL132" s="120"/>
      <c r="BM132" s="120"/>
      <c r="BN132" s="120"/>
      <c r="BO132" s="120"/>
      <c r="BQ132" s="120"/>
      <c r="BT132" s="120"/>
      <c r="BU132" s="120"/>
      <c r="BV132" s="120"/>
      <c r="BW132" s="9" t="s">
        <v>194</v>
      </c>
      <c r="BX132" s="29"/>
      <c r="DI132" s="29"/>
      <c r="DJ132" s="13" t="s">
        <v>390</v>
      </c>
      <c r="DK132" s="29"/>
      <c r="DM132" s="29"/>
    </row>
    <row r="133" spans="2:117" ht="15" customHeight="1">
      <c r="B133" s="91" t="s">
        <v>351</v>
      </c>
      <c r="C133" s="92" t="s">
        <v>352</v>
      </c>
      <c r="D133" s="92" t="s">
        <v>391</v>
      </c>
      <c r="E133" s="93" t="s">
        <v>404</v>
      </c>
      <c r="F133" s="9">
        <v>7</v>
      </c>
      <c r="G133" s="9">
        <f t="shared" si="1"/>
        <v>1</v>
      </c>
      <c r="I133" s="8">
        <f>IF(AND($J$132=1,$Y$132&lt;&gt;"○"),1,0)</f>
        <v>0</v>
      </c>
      <c r="J133" s="8">
        <f>IF($AL$133="NA",0,1)</f>
        <v>0</v>
      </c>
      <c r="K133" s="28" t="s">
        <v>118</v>
      </c>
      <c r="L133" s="29"/>
      <c r="N133" s="30"/>
      <c r="AB133" s="30"/>
      <c r="AC133" s="30"/>
      <c r="AD133" s="30"/>
      <c r="AE133" s="30"/>
      <c r="AF133" s="30"/>
      <c r="AG133" s="30"/>
      <c r="AH133" s="30"/>
      <c r="AI133" s="30"/>
      <c r="AK133" s="30"/>
      <c r="AL133" s="8" t="str">
        <f>IF('項目E1(不当な差別的取扱い)'!$AI$26="","NA",'項目E1(不当な差別的取扱い)'!$AI$26)</f>
        <v>NA</v>
      </c>
      <c r="AN133" s="30"/>
      <c r="AO133" s="30"/>
      <c r="AP133" s="30"/>
      <c r="AQ133" s="29"/>
      <c r="AR133" s="29"/>
      <c r="AT133" s="120"/>
      <c r="BH133" s="120"/>
      <c r="BI133" s="120"/>
      <c r="BJ133" s="120"/>
      <c r="BK133" s="120"/>
      <c r="BL133" s="120"/>
      <c r="BM133" s="120"/>
      <c r="BN133" s="120"/>
      <c r="BO133" s="120"/>
      <c r="BQ133" s="120"/>
      <c r="BR133" s="9" t="s">
        <v>405</v>
      </c>
      <c r="BT133" s="120"/>
      <c r="BU133" s="120"/>
      <c r="BV133" s="120"/>
      <c r="BW133" s="9" t="s">
        <v>196</v>
      </c>
      <c r="BX133" s="29"/>
      <c r="BY133" s="13" t="s">
        <v>403</v>
      </c>
      <c r="CA133" s="13" t="s">
        <v>373</v>
      </c>
      <c r="DI133" s="29"/>
      <c r="DJ133" s="13" t="s">
        <v>127</v>
      </c>
      <c r="DK133" s="29"/>
      <c r="DM133" s="29"/>
    </row>
    <row r="134" spans="2:117" ht="15" customHeight="1">
      <c r="B134" s="91" t="s">
        <v>351</v>
      </c>
      <c r="C134" s="92" t="s">
        <v>352</v>
      </c>
      <c r="D134" s="92" t="s">
        <v>406</v>
      </c>
      <c r="E134" s="93" t="s">
        <v>407</v>
      </c>
      <c r="F134" s="9">
        <v>7</v>
      </c>
      <c r="G134" s="9">
        <f t="shared" si="1"/>
        <v>1</v>
      </c>
      <c r="J134" s="8">
        <f>IF(COUNTIF($O$134:$AH$134,"○")=0,0,1)</f>
        <v>0</v>
      </c>
      <c r="K134" s="28" t="s">
        <v>154</v>
      </c>
      <c r="L134" s="29"/>
      <c r="N134" s="30"/>
      <c r="O134" s="8" t="str">
        <f>IF('項目E1(不当な差別的取扱い)'!$AJ$26="","NA",'項目E1(不当な差別的取扱い)'!$AJ$26)</f>
        <v>NA</v>
      </c>
      <c r="P134" s="8" t="str">
        <f>IF('項目E1(不当な差別的取扱い)'!$AK$26="","NA",'項目E1(不当な差別的取扱い)'!$AK$26)</f>
        <v>NA</v>
      </c>
      <c r="Q134" s="8" t="str">
        <f>IF('項目E1(不当な差別的取扱い)'!$AL$26="","NA",'項目E1(不当な差別的取扱い)'!$AL$26)</f>
        <v>NA</v>
      </c>
      <c r="R134" s="8" t="str">
        <f>IF('項目E1(不当な差別的取扱い)'!$AM$26="","NA",'項目E1(不当な差別的取扱い)'!$AM$26)</f>
        <v>NA</v>
      </c>
      <c r="S134" s="8" t="str">
        <f>IF('項目E1(不当な差別的取扱い)'!$AN$26="","NA",'項目E1(不当な差別的取扱い)'!$AN$26)</f>
        <v>NA</v>
      </c>
      <c r="T134" s="8" t="str">
        <f>IF('項目E1(不当な差別的取扱い)'!$AO$26="","NA",'項目E1(不当な差別的取扱い)'!$AO$26)</f>
        <v>NA</v>
      </c>
      <c r="AB134" s="30"/>
      <c r="AC134" s="30"/>
      <c r="AD134" s="30"/>
      <c r="AE134" s="30"/>
      <c r="AF134" s="30"/>
      <c r="AG134" s="30"/>
      <c r="AH134" s="30"/>
      <c r="AI134" s="30"/>
      <c r="AK134" s="30"/>
      <c r="AN134" s="30"/>
      <c r="AO134" s="30"/>
      <c r="AP134" s="30"/>
      <c r="AQ134" s="29"/>
      <c r="AR134" s="29"/>
      <c r="AT134" s="120"/>
      <c r="AU134" s="9" t="s">
        <v>408</v>
      </c>
      <c r="AV134" s="9" t="s">
        <v>409</v>
      </c>
      <c r="AW134" s="9" t="s">
        <v>410</v>
      </c>
      <c r="AX134" s="9" t="s">
        <v>411</v>
      </c>
      <c r="AY134" s="9" t="s">
        <v>412</v>
      </c>
      <c r="AZ134" s="9" t="s">
        <v>413</v>
      </c>
      <c r="BH134" s="120"/>
      <c r="BI134" s="120"/>
      <c r="BJ134" s="120"/>
      <c r="BK134" s="120"/>
      <c r="BL134" s="120"/>
      <c r="BM134" s="120"/>
      <c r="BN134" s="120"/>
      <c r="BO134" s="120"/>
      <c r="BQ134" s="120"/>
      <c r="BT134" s="120"/>
      <c r="BU134" s="120"/>
      <c r="BV134" s="120"/>
      <c r="BW134" s="9" t="s">
        <v>205</v>
      </c>
      <c r="BX134" s="29"/>
      <c r="DI134" s="29"/>
      <c r="DJ134" s="13" t="s">
        <v>390</v>
      </c>
      <c r="DK134" s="29"/>
      <c r="DM134" s="29"/>
    </row>
    <row r="135" spans="2:117" ht="15" customHeight="1">
      <c r="B135" s="91" t="s">
        <v>351</v>
      </c>
      <c r="C135" s="92" t="s">
        <v>352</v>
      </c>
      <c r="D135" s="92" t="s">
        <v>406</v>
      </c>
      <c r="E135" s="93" t="s">
        <v>414</v>
      </c>
      <c r="F135" s="9">
        <v>7</v>
      </c>
      <c r="G135" s="9">
        <f t="shared" si="1"/>
        <v>1</v>
      </c>
      <c r="I135" s="8">
        <f>IF(AND($J$134=1,$T$134&lt;&gt;"○"),1,0)</f>
        <v>0</v>
      </c>
      <c r="J135" s="8">
        <f>IF($AL$135="NA",0,1)</f>
        <v>0</v>
      </c>
      <c r="K135" s="28" t="s">
        <v>118</v>
      </c>
      <c r="L135" s="29"/>
      <c r="N135" s="30"/>
      <c r="AB135" s="30"/>
      <c r="AC135" s="30"/>
      <c r="AD135" s="30"/>
      <c r="AE135" s="30"/>
      <c r="AF135" s="30"/>
      <c r="AG135" s="30"/>
      <c r="AH135" s="30"/>
      <c r="AI135" s="30"/>
      <c r="AK135" s="30"/>
      <c r="AL135" s="8" t="str">
        <f>IF('項目E1(不当な差別的取扱い)'!$AP$26="","NA",'項目E1(不当な差別的取扱い)'!$AP$26)</f>
        <v>NA</v>
      </c>
      <c r="AN135" s="30"/>
      <c r="AO135" s="30"/>
      <c r="AP135" s="30"/>
      <c r="AQ135" s="29"/>
      <c r="AR135" s="29"/>
      <c r="AT135" s="120"/>
      <c r="BH135" s="120"/>
      <c r="BI135" s="120"/>
      <c r="BJ135" s="120"/>
      <c r="BK135" s="120"/>
      <c r="BL135" s="120"/>
      <c r="BM135" s="120"/>
      <c r="BN135" s="120"/>
      <c r="BO135" s="120"/>
      <c r="BQ135" s="120"/>
      <c r="BR135" s="9" t="s">
        <v>415</v>
      </c>
      <c r="BT135" s="120"/>
      <c r="BU135" s="120"/>
      <c r="BV135" s="120"/>
      <c r="BW135" s="9" t="s">
        <v>207</v>
      </c>
      <c r="BX135" s="29"/>
      <c r="BY135" s="13" t="s">
        <v>413</v>
      </c>
      <c r="CA135" s="13" t="s">
        <v>373</v>
      </c>
      <c r="DI135" s="29"/>
      <c r="DJ135" s="13" t="s">
        <v>127</v>
      </c>
      <c r="DK135" s="29"/>
      <c r="DM135" s="29"/>
    </row>
    <row r="136" spans="2:117" ht="15" customHeight="1">
      <c r="B136" s="91" t="s">
        <v>351</v>
      </c>
      <c r="C136" s="92" t="s">
        <v>352</v>
      </c>
      <c r="D136" s="92" t="s">
        <v>209</v>
      </c>
      <c r="E136" s="93" t="s">
        <v>210</v>
      </c>
      <c r="F136" s="9">
        <v>7</v>
      </c>
      <c r="G136" s="9">
        <f t="shared" si="1"/>
        <v>1</v>
      </c>
      <c r="J136" s="8">
        <f>IF(COUNTIF($O$136:$AH$136,"○")=0,0,1)</f>
        <v>0</v>
      </c>
      <c r="K136" s="28" t="s">
        <v>154</v>
      </c>
      <c r="L136" s="29"/>
      <c r="N136" s="30"/>
      <c r="O136" s="8" t="str">
        <f>IF('項目E1(不当な差別的取扱い)'!$AQ$26="","NA",'項目E1(不当な差別的取扱い)'!$AQ$26)</f>
        <v>NA</v>
      </c>
      <c r="P136" s="8" t="str">
        <f>IF('項目E1(不当な差別的取扱い)'!$AR$26="","NA",'項目E1(不当な差別的取扱い)'!$AR$26)</f>
        <v>NA</v>
      </c>
      <c r="Q136" s="8" t="str">
        <f>IF('項目E1(不当な差別的取扱い)'!$AS$26="","NA",'項目E1(不当な差別的取扱い)'!$AS$26)</f>
        <v>NA</v>
      </c>
      <c r="AB136" s="30"/>
      <c r="AC136" s="30"/>
      <c r="AD136" s="30"/>
      <c r="AE136" s="30"/>
      <c r="AF136" s="30"/>
      <c r="AG136" s="30"/>
      <c r="AH136" s="30"/>
      <c r="AI136" s="30"/>
      <c r="AK136" s="30"/>
      <c r="AN136" s="30"/>
      <c r="AO136" s="30"/>
      <c r="AP136" s="30"/>
      <c r="AQ136" s="29"/>
      <c r="AR136" s="29"/>
      <c r="AT136" s="120"/>
      <c r="AU136" s="9" t="s">
        <v>416</v>
      </c>
      <c r="AV136" s="9" t="s">
        <v>417</v>
      </c>
      <c r="AW136" s="9" t="s">
        <v>418</v>
      </c>
      <c r="BH136" s="120"/>
      <c r="BI136" s="120"/>
      <c r="BJ136" s="120"/>
      <c r="BK136" s="120"/>
      <c r="BL136" s="120"/>
      <c r="BM136" s="120"/>
      <c r="BN136" s="120"/>
      <c r="BO136" s="120"/>
      <c r="BQ136" s="120"/>
      <c r="BT136" s="120"/>
      <c r="BU136" s="120"/>
      <c r="BV136" s="120"/>
      <c r="BW136" s="9" t="s">
        <v>214</v>
      </c>
      <c r="BX136" s="29"/>
      <c r="DI136" s="29"/>
      <c r="DJ136" s="13" t="s">
        <v>370</v>
      </c>
      <c r="DK136" s="29"/>
      <c r="DM136" s="29"/>
    </row>
    <row r="137" spans="2:117" ht="15" customHeight="1">
      <c r="B137" s="91" t="s">
        <v>351</v>
      </c>
      <c r="C137" s="92" t="s">
        <v>352</v>
      </c>
      <c r="D137" s="92" t="s">
        <v>215</v>
      </c>
      <c r="E137" s="93" t="s">
        <v>419</v>
      </c>
      <c r="F137" s="9">
        <v>7</v>
      </c>
      <c r="G137" s="9">
        <f t="shared" si="1"/>
        <v>1</v>
      </c>
      <c r="J137" s="8">
        <f>IF(COUNTIF($O$137:$AH$137,"○")=0,0,1)</f>
        <v>0</v>
      </c>
      <c r="K137" s="28" t="s">
        <v>154</v>
      </c>
      <c r="L137" s="29"/>
      <c r="N137" s="30"/>
      <c r="O137" s="8" t="str">
        <f>IF('項目E1(不当な差別的取扱い)'!$AT$26="","NA",'項目E1(不当な差別的取扱い)'!$AT$26)</f>
        <v>NA</v>
      </c>
      <c r="AB137" s="30"/>
      <c r="AC137" s="30"/>
      <c r="AD137" s="30"/>
      <c r="AE137" s="30"/>
      <c r="AF137" s="30"/>
      <c r="AG137" s="30"/>
      <c r="AH137" s="30"/>
      <c r="AI137" s="30"/>
      <c r="AK137" s="30"/>
      <c r="AN137" s="30"/>
      <c r="AO137" s="30"/>
      <c r="AP137" s="30"/>
      <c r="AQ137" s="29"/>
      <c r="AR137" s="29"/>
      <c r="AT137" s="120"/>
      <c r="AU137" s="9" t="s">
        <v>420</v>
      </c>
      <c r="BH137" s="120"/>
      <c r="BI137" s="120"/>
      <c r="BJ137" s="120"/>
      <c r="BK137" s="120"/>
      <c r="BL137" s="120"/>
      <c r="BM137" s="120"/>
      <c r="BN137" s="120"/>
      <c r="BO137" s="120"/>
      <c r="BQ137" s="120"/>
      <c r="BT137" s="120"/>
      <c r="BU137" s="120"/>
      <c r="BV137" s="120"/>
      <c r="BW137" s="9" t="s">
        <v>217</v>
      </c>
      <c r="BX137" s="29"/>
      <c r="DI137" s="29"/>
      <c r="DJ137" s="13" t="s">
        <v>390</v>
      </c>
      <c r="DK137" s="29"/>
      <c r="DM137" s="29"/>
    </row>
    <row r="138" spans="2:117" ht="15" customHeight="1">
      <c r="B138" s="91" t="s">
        <v>351</v>
      </c>
      <c r="C138" s="92" t="s">
        <v>352</v>
      </c>
      <c r="D138" s="92" t="s">
        <v>218</v>
      </c>
      <c r="E138" s="93" t="s">
        <v>421</v>
      </c>
      <c r="F138" s="9">
        <v>7</v>
      </c>
      <c r="G138" s="9">
        <f t="shared" si="1"/>
        <v>1</v>
      </c>
      <c r="J138" s="8">
        <f>IF($AL$138="NA",0,1)</f>
        <v>0</v>
      </c>
      <c r="K138" s="28" t="s">
        <v>118</v>
      </c>
      <c r="L138" s="29"/>
      <c r="N138" s="30"/>
      <c r="AB138" s="30"/>
      <c r="AC138" s="30"/>
      <c r="AD138" s="30"/>
      <c r="AE138" s="30"/>
      <c r="AF138" s="30"/>
      <c r="AG138" s="30"/>
      <c r="AH138" s="30"/>
      <c r="AI138" s="30"/>
      <c r="AK138" s="30"/>
      <c r="AL138" s="8" t="str">
        <f>IF('項目E1(不当な差別的取扱い)'!$AU$26="","NA",'項目E1(不当な差別的取扱い)'!$AU$26)</f>
        <v>NA</v>
      </c>
      <c r="AN138" s="30"/>
      <c r="AO138" s="30"/>
      <c r="AP138" s="30"/>
      <c r="AQ138" s="29"/>
      <c r="AR138" s="29"/>
      <c r="AT138" s="120"/>
      <c r="BH138" s="120"/>
      <c r="BI138" s="120"/>
      <c r="BJ138" s="120"/>
      <c r="BK138" s="120"/>
      <c r="BL138" s="120"/>
      <c r="BM138" s="120"/>
      <c r="BN138" s="120"/>
      <c r="BO138" s="120"/>
      <c r="BQ138" s="120"/>
      <c r="BR138" s="9" t="s">
        <v>422</v>
      </c>
      <c r="BT138" s="120"/>
      <c r="BU138" s="120"/>
      <c r="BV138" s="120"/>
      <c r="BW138" s="9" t="s">
        <v>220</v>
      </c>
      <c r="BX138" s="29"/>
      <c r="DI138" s="29"/>
      <c r="DJ138" s="13" t="s">
        <v>127</v>
      </c>
      <c r="DK138" s="29"/>
      <c r="DM138" s="29"/>
    </row>
    <row r="139" spans="2:117" ht="15" customHeight="1">
      <c r="B139" s="91" t="s">
        <v>351</v>
      </c>
      <c r="C139" s="92" t="s">
        <v>352</v>
      </c>
      <c r="D139" s="92" t="s">
        <v>432</v>
      </c>
      <c r="E139" s="93" t="s">
        <v>423</v>
      </c>
      <c r="F139" s="9">
        <v>7</v>
      </c>
      <c r="G139" s="9">
        <f t="shared" si="1"/>
        <v>1</v>
      </c>
      <c r="J139" s="8">
        <f>IF(OR($M$139="(選択)",LEN(TRIM($M$139))=0,$M$139="NA"),0,1)</f>
        <v>0</v>
      </c>
      <c r="K139" s="28" t="s">
        <v>145</v>
      </c>
      <c r="L139" s="29"/>
      <c r="M139" s="8" t="str">
        <f>IF('項目E1(不当な差別的取扱い)'!$AV$26="","NA",'項目E1(不当な差別的取扱い)'!$AV$26)</f>
        <v>(選択)</v>
      </c>
      <c r="N139" s="30"/>
      <c r="AB139" s="30"/>
      <c r="AC139" s="30"/>
      <c r="AD139" s="30"/>
      <c r="AE139" s="30"/>
      <c r="AF139" s="30"/>
      <c r="AG139" s="30"/>
      <c r="AH139" s="30"/>
      <c r="AI139" s="30"/>
      <c r="AK139" s="30"/>
      <c r="AN139" s="30"/>
      <c r="AO139" s="30"/>
      <c r="AP139" s="30"/>
      <c r="AQ139" s="29"/>
      <c r="AR139" s="29"/>
      <c r="AS139" s="9" t="s">
        <v>424</v>
      </c>
      <c r="AT139" s="120"/>
      <c r="BH139" s="120"/>
      <c r="BI139" s="120"/>
      <c r="BJ139" s="120"/>
      <c r="BK139" s="120"/>
      <c r="BL139" s="120"/>
      <c r="BM139" s="120"/>
      <c r="BN139" s="120"/>
      <c r="BO139" s="120"/>
      <c r="BQ139" s="120"/>
      <c r="BT139" s="120"/>
      <c r="BU139" s="120"/>
      <c r="BV139" s="120"/>
      <c r="BW139" s="9" t="s">
        <v>223</v>
      </c>
      <c r="BX139" s="29"/>
      <c r="DI139" s="29"/>
      <c r="DJ139" s="13" t="s">
        <v>360</v>
      </c>
      <c r="DK139" s="29"/>
      <c r="DM139" s="29"/>
    </row>
    <row r="140" spans="2:117" ht="15" customHeight="1">
      <c r="B140" s="91" t="s">
        <v>351</v>
      </c>
      <c r="C140" s="92" t="s">
        <v>352</v>
      </c>
      <c r="D140" s="92" t="s">
        <v>425</v>
      </c>
      <c r="E140" s="93" t="s">
        <v>426</v>
      </c>
      <c r="F140" s="9">
        <v>7</v>
      </c>
      <c r="G140" s="9">
        <f t="shared" si="1"/>
        <v>1</v>
      </c>
      <c r="J140" s="8">
        <f>IF($AL$140="NA",0,1)</f>
        <v>0</v>
      </c>
      <c r="K140" s="28" t="s">
        <v>118</v>
      </c>
      <c r="L140" s="29"/>
      <c r="N140" s="30"/>
      <c r="AB140" s="30"/>
      <c r="AC140" s="30"/>
      <c r="AD140" s="30"/>
      <c r="AE140" s="30"/>
      <c r="AF140" s="30"/>
      <c r="AG140" s="30"/>
      <c r="AH140" s="30"/>
      <c r="AI140" s="30"/>
      <c r="AK140" s="30"/>
      <c r="AL140" s="8" t="str">
        <f>IF('項目E1(不当な差別的取扱い)'!$AW$26="","NA",'項目E1(不当な差別的取扱い)'!$AW$26)</f>
        <v>NA</v>
      </c>
      <c r="AN140" s="30"/>
      <c r="AO140" s="30"/>
      <c r="AP140" s="30"/>
      <c r="AQ140" s="29"/>
      <c r="AR140" s="29"/>
      <c r="AT140" s="120"/>
      <c r="BH140" s="120"/>
      <c r="BI140" s="120"/>
      <c r="BJ140" s="120"/>
      <c r="BK140" s="120"/>
      <c r="BL140" s="120"/>
      <c r="BM140" s="120"/>
      <c r="BN140" s="120"/>
      <c r="BO140" s="120"/>
      <c r="BQ140" s="120"/>
      <c r="BR140" s="9" t="s">
        <v>427</v>
      </c>
      <c r="BT140" s="120"/>
      <c r="BU140" s="120"/>
      <c r="BV140" s="120"/>
      <c r="BW140" s="9" t="s">
        <v>226</v>
      </c>
      <c r="BX140" s="29"/>
      <c r="DI140" s="29"/>
      <c r="DJ140" s="13" t="s">
        <v>127</v>
      </c>
      <c r="DK140" s="29"/>
      <c r="DM140" s="29"/>
    </row>
    <row r="141" spans="2:117" ht="15" customHeight="1">
      <c r="B141" s="91" t="s">
        <v>351</v>
      </c>
      <c r="C141" s="92" t="s">
        <v>352</v>
      </c>
      <c r="D141" s="92" t="s">
        <v>227</v>
      </c>
      <c r="E141" s="93" t="s">
        <v>228</v>
      </c>
      <c r="F141" s="9">
        <v>7</v>
      </c>
      <c r="G141" s="9">
        <f t="shared" si="1"/>
        <v>1</v>
      </c>
      <c r="J141" s="8">
        <f>IF($AL$141="NA",0,1)</f>
        <v>0</v>
      </c>
      <c r="K141" s="28" t="s">
        <v>118</v>
      </c>
      <c r="L141" s="29"/>
      <c r="N141" s="30"/>
      <c r="AB141" s="30"/>
      <c r="AC141" s="30"/>
      <c r="AD141" s="30"/>
      <c r="AE141" s="30"/>
      <c r="AF141" s="30"/>
      <c r="AG141" s="30"/>
      <c r="AH141" s="30"/>
      <c r="AI141" s="30"/>
      <c r="AK141" s="30"/>
      <c r="AL141" s="8" t="str">
        <f>IF('項目E1(不当な差別的取扱い)'!$AX$26="","NA",'項目E1(不当な差別的取扱い)'!$AX$26)</f>
        <v>NA</v>
      </c>
      <c r="AN141" s="30"/>
      <c r="AO141" s="30"/>
      <c r="AP141" s="30"/>
      <c r="AQ141" s="29"/>
      <c r="AR141" s="29"/>
      <c r="AT141" s="120"/>
      <c r="BH141" s="120"/>
      <c r="BI141" s="120"/>
      <c r="BJ141" s="120"/>
      <c r="BK141" s="120"/>
      <c r="BL141" s="120"/>
      <c r="BM141" s="120"/>
      <c r="BN141" s="120"/>
      <c r="BO141" s="120"/>
      <c r="BQ141" s="120"/>
      <c r="BR141" s="9" t="s">
        <v>428</v>
      </c>
      <c r="BT141" s="120"/>
      <c r="BU141" s="120"/>
      <c r="BV141" s="120"/>
      <c r="BW141" s="9" t="s">
        <v>229</v>
      </c>
      <c r="BX141" s="29"/>
      <c r="DI141" s="29"/>
      <c r="DJ141" s="13" t="s">
        <v>127</v>
      </c>
      <c r="DK141" s="29"/>
      <c r="DM141" s="29"/>
    </row>
    <row r="142" spans="2:117" ht="15" customHeight="1">
      <c r="B142" s="91" t="s">
        <v>351</v>
      </c>
      <c r="C142" s="92" t="s">
        <v>352</v>
      </c>
      <c r="D142" s="92" t="s">
        <v>429</v>
      </c>
      <c r="E142" s="93" t="s">
        <v>430</v>
      </c>
      <c r="F142" s="9">
        <v>7</v>
      </c>
      <c r="G142" s="9">
        <f t="shared" si="1"/>
        <v>1</v>
      </c>
      <c r="J142" s="8">
        <f>IF(OR($M$142="(選択)",LEN(TRIM($M$142))=0,$M$142="NA"),0,1)</f>
        <v>0</v>
      </c>
      <c r="K142" s="28" t="s">
        <v>145</v>
      </c>
      <c r="L142" s="29"/>
      <c r="M142" s="8" t="str">
        <f>IF('項目E1(不当な差別的取扱い)'!$AY$26="","NA",'項目E1(不当な差別的取扱い)'!$AY$26)</f>
        <v>(選択)</v>
      </c>
      <c r="N142" s="30"/>
      <c r="AB142" s="30"/>
      <c r="AC142" s="30"/>
      <c r="AD142" s="30"/>
      <c r="AE142" s="30"/>
      <c r="AF142" s="30"/>
      <c r="AG142" s="30"/>
      <c r="AH142" s="30"/>
      <c r="AI142" s="30"/>
      <c r="AK142" s="30"/>
      <c r="AN142" s="30"/>
      <c r="AO142" s="30"/>
      <c r="AP142" s="30"/>
      <c r="AQ142" s="29"/>
      <c r="AR142" s="29"/>
      <c r="AS142" s="9" t="s">
        <v>431</v>
      </c>
      <c r="AT142" s="120"/>
      <c r="BH142" s="120"/>
      <c r="BI142" s="120"/>
      <c r="BJ142" s="120"/>
      <c r="BK142" s="120"/>
      <c r="BL142" s="120"/>
      <c r="BM142" s="120"/>
      <c r="BN142" s="120"/>
      <c r="BO142" s="120"/>
      <c r="BQ142" s="120"/>
      <c r="BT142" s="120"/>
      <c r="BU142" s="120"/>
      <c r="BV142" s="120"/>
      <c r="BW142" s="9" t="s">
        <v>232</v>
      </c>
      <c r="BX142" s="29"/>
      <c r="DI142" s="29"/>
      <c r="DJ142" s="13" t="s">
        <v>433</v>
      </c>
      <c r="DK142" s="29"/>
      <c r="DM142" s="29"/>
    </row>
    <row r="143" spans="2:117" ht="15" customHeight="1">
      <c r="B143" s="91" t="s">
        <v>351</v>
      </c>
      <c r="C143" s="92" t="s">
        <v>352</v>
      </c>
      <c r="D143" s="92" t="s">
        <v>357</v>
      </c>
      <c r="E143" s="93" t="s">
        <v>144</v>
      </c>
      <c r="F143" s="9">
        <v>8</v>
      </c>
      <c r="G143" s="9">
        <f t="shared" si="1"/>
        <v>1</v>
      </c>
      <c r="J143" s="8">
        <f>IF(OR($M$143="(選択)",LEN(TRIM($M$143))=0,$M$143="NA"),0,1)</f>
        <v>0</v>
      </c>
      <c r="K143" s="28" t="s">
        <v>145</v>
      </c>
      <c r="L143" s="29"/>
      <c r="M143" s="8" t="str">
        <f>IF('項目E1(不当な差別的取扱い)'!$C$27="","NA",'項目E1(不当な差別的取扱い)'!$C$27)</f>
        <v>(選択)</v>
      </c>
      <c r="N143" s="30"/>
      <c r="AB143" s="30"/>
      <c r="AC143" s="30"/>
      <c r="AD143" s="30"/>
      <c r="AE143" s="30"/>
      <c r="AF143" s="30"/>
      <c r="AG143" s="30"/>
      <c r="AH143" s="30"/>
      <c r="AI143" s="30"/>
      <c r="AK143" s="30"/>
      <c r="AN143" s="30"/>
      <c r="AO143" s="30"/>
      <c r="AP143" s="30"/>
      <c r="AQ143" s="29"/>
      <c r="AR143" s="29"/>
      <c r="AS143" s="9" t="s">
        <v>359</v>
      </c>
      <c r="AT143" s="120"/>
      <c r="BH143" s="120"/>
      <c r="BI143" s="120"/>
      <c r="BJ143" s="120"/>
      <c r="BK143" s="120"/>
      <c r="BL143" s="120"/>
      <c r="BM143" s="120"/>
      <c r="BN143" s="120"/>
      <c r="BO143" s="120"/>
      <c r="BQ143" s="120"/>
      <c r="BT143" s="120"/>
      <c r="BU143" s="120"/>
      <c r="BV143" s="120"/>
      <c r="BW143" s="9" t="s">
        <v>146</v>
      </c>
      <c r="BX143" s="29"/>
      <c r="DI143" s="29"/>
      <c r="DJ143" s="13" t="s">
        <v>433</v>
      </c>
      <c r="DK143" s="29"/>
      <c r="DM143" s="29"/>
    </row>
    <row r="144" spans="2:117" ht="15" customHeight="1">
      <c r="B144" s="91" t="s">
        <v>351</v>
      </c>
      <c r="C144" s="92" t="s">
        <v>352</v>
      </c>
      <c r="D144" s="92" t="s">
        <v>361</v>
      </c>
      <c r="E144" s="93" t="s">
        <v>362</v>
      </c>
      <c r="F144" s="9">
        <v>8</v>
      </c>
      <c r="G144" s="9">
        <f t="shared" si="1"/>
        <v>1</v>
      </c>
      <c r="J144" s="8">
        <f>IF($AL$144="NA",0,1)</f>
        <v>0</v>
      </c>
      <c r="K144" s="28" t="s">
        <v>118</v>
      </c>
      <c r="L144" s="29"/>
      <c r="N144" s="30"/>
      <c r="AB144" s="30"/>
      <c r="AC144" s="30"/>
      <c r="AD144" s="30"/>
      <c r="AE144" s="30"/>
      <c r="AF144" s="30"/>
      <c r="AG144" s="30"/>
      <c r="AH144" s="30"/>
      <c r="AI144" s="30"/>
      <c r="AK144" s="30"/>
      <c r="AL144" s="8" t="str">
        <f>IF('項目E1(不当な差別的取扱い)'!$D$27="","NA",'項目E1(不当な差別的取扱い)'!$D$27)</f>
        <v>NA</v>
      </c>
      <c r="AN144" s="30"/>
      <c r="AO144" s="30"/>
      <c r="AP144" s="30"/>
      <c r="AQ144" s="29"/>
      <c r="AR144" s="29"/>
      <c r="AT144" s="120"/>
      <c r="BH144" s="120"/>
      <c r="BI144" s="120"/>
      <c r="BJ144" s="120"/>
      <c r="BK144" s="120"/>
      <c r="BL144" s="120"/>
      <c r="BM144" s="120"/>
      <c r="BN144" s="120"/>
      <c r="BO144" s="120"/>
      <c r="BQ144" s="120"/>
      <c r="BR144" s="9" t="s">
        <v>363</v>
      </c>
      <c r="BT144" s="120"/>
      <c r="BU144" s="120"/>
      <c r="BV144" s="120"/>
      <c r="BW144" s="9" t="s">
        <v>151</v>
      </c>
      <c r="BX144" s="29"/>
      <c r="DI144" s="29"/>
      <c r="DJ144" s="13" t="s">
        <v>127</v>
      </c>
      <c r="DK144" s="29"/>
      <c r="DM144" s="29"/>
    </row>
    <row r="145" spans="2:117" ht="15" customHeight="1">
      <c r="B145" s="91" t="s">
        <v>351</v>
      </c>
      <c r="C145" s="92" t="s">
        <v>352</v>
      </c>
      <c r="D145" s="92" t="s">
        <v>364</v>
      </c>
      <c r="E145" s="93" t="s">
        <v>365</v>
      </c>
      <c r="F145" s="9">
        <v>8</v>
      </c>
      <c r="G145" s="9">
        <f t="shared" si="1"/>
        <v>1</v>
      </c>
      <c r="J145" s="8">
        <f>IF(COUNTIF($O$145:$AH$145,"○")=0,0,1)</f>
        <v>0</v>
      </c>
      <c r="K145" s="28" t="s">
        <v>366</v>
      </c>
      <c r="L145" s="29"/>
      <c r="N145" s="30"/>
      <c r="O145" s="8" t="str">
        <f>IF('項目E1(不当な差別的取扱い)'!$G$27="","NA",'項目E1(不当な差別的取扱い)'!$G$27)</f>
        <v>NA</v>
      </c>
      <c r="P145" s="8" t="str">
        <f>IF('項目E1(不当な差別的取扱い)'!$H$27="","NA",'項目E1(不当な差別的取扱い)'!$H$27)</f>
        <v>NA</v>
      </c>
      <c r="Q145" s="8" t="str">
        <f>IF('項目E1(不当な差別的取扱い)'!$I$27="","NA",'項目E1(不当な差別的取扱い)'!$I$27)</f>
        <v>NA</v>
      </c>
      <c r="AB145" s="30"/>
      <c r="AC145" s="30"/>
      <c r="AD145" s="30"/>
      <c r="AE145" s="30"/>
      <c r="AF145" s="30"/>
      <c r="AG145" s="30"/>
      <c r="AH145" s="30"/>
      <c r="AI145" s="30"/>
      <c r="AK145" s="30"/>
      <c r="AM145" s="32"/>
      <c r="AN145" s="30"/>
      <c r="AO145" s="30"/>
      <c r="AP145" s="30"/>
      <c r="AQ145" s="29"/>
      <c r="AR145" s="29"/>
      <c r="AT145" s="120"/>
      <c r="AU145" s="9" t="s">
        <v>367</v>
      </c>
      <c r="AV145" s="9" t="s">
        <v>368</v>
      </c>
      <c r="AW145" s="9" t="s">
        <v>369</v>
      </c>
      <c r="BH145" s="120"/>
      <c r="BI145" s="120"/>
      <c r="BJ145" s="120"/>
      <c r="BK145" s="120"/>
      <c r="BL145" s="120"/>
      <c r="BM145" s="120"/>
      <c r="BN145" s="120"/>
      <c r="BO145" s="120"/>
      <c r="BQ145" s="120"/>
      <c r="BT145" s="120"/>
      <c r="BU145" s="120"/>
      <c r="BV145" s="120"/>
      <c r="BW145" s="9" t="s">
        <v>158</v>
      </c>
      <c r="BX145" s="29"/>
      <c r="DI145" s="29"/>
      <c r="DJ145" s="13" t="s">
        <v>370</v>
      </c>
      <c r="DK145" s="29"/>
      <c r="DM145" s="29"/>
    </row>
    <row r="146" spans="2:117" ht="15" customHeight="1">
      <c r="B146" s="91" t="s">
        <v>351</v>
      </c>
      <c r="C146" s="92" t="s">
        <v>352</v>
      </c>
      <c r="D146" s="92" t="s">
        <v>364</v>
      </c>
      <c r="E146" s="93" t="s">
        <v>371</v>
      </c>
      <c r="F146" s="9">
        <v>8</v>
      </c>
      <c r="G146" s="9">
        <f t="shared" si="1"/>
        <v>1</v>
      </c>
      <c r="I146" s="8">
        <f>IF(AND($J$145=1,$Q$145&lt;&gt;"○"),1,0)</f>
        <v>0</v>
      </c>
      <c r="J146" s="8">
        <f>IF($AL$146="NA",0,1)</f>
        <v>0</v>
      </c>
      <c r="K146" s="28" t="s">
        <v>118</v>
      </c>
      <c r="L146" s="29"/>
      <c r="N146" s="30"/>
      <c r="AB146" s="30"/>
      <c r="AC146" s="30"/>
      <c r="AD146" s="30"/>
      <c r="AE146" s="30"/>
      <c r="AF146" s="30"/>
      <c r="AG146" s="30"/>
      <c r="AH146" s="30"/>
      <c r="AI146" s="30"/>
      <c r="AK146" s="30"/>
      <c r="AL146" s="8" t="str">
        <f>IF('項目E1(不当な差別的取扱い)'!$J$27="","NA",'項目E1(不当な差別的取扱い)'!$J$27)</f>
        <v>NA</v>
      </c>
      <c r="AN146" s="30"/>
      <c r="AO146" s="30"/>
      <c r="AP146" s="30"/>
      <c r="AQ146" s="29"/>
      <c r="AR146" s="29"/>
      <c r="AT146" s="120"/>
      <c r="BH146" s="120"/>
      <c r="BI146" s="120"/>
      <c r="BJ146" s="120"/>
      <c r="BK146" s="120"/>
      <c r="BL146" s="120"/>
      <c r="BM146" s="120"/>
      <c r="BN146" s="120"/>
      <c r="BO146" s="120"/>
      <c r="BQ146" s="120"/>
      <c r="BR146" s="9" t="s">
        <v>372</v>
      </c>
      <c r="BT146" s="120"/>
      <c r="BU146" s="120"/>
      <c r="BV146" s="120"/>
      <c r="BW146" s="9" t="s">
        <v>160</v>
      </c>
      <c r="BX146" s="29"/>
      <c r="BY146" s="13" t="s">
        <v>369</v>
      </c>
      <c r="CA146" s="13" t="s">
        <v>373</v>
      </c>
      <c r="DI146" s="29"/>
      <c r="DJ146" s="13" t="s">
        <v>127</v>
      </c>
      <c r="DK146" s="29"/>
      <c r="DM146" s="29"/>
    </row>
    <row r="147" spans="2:117" ht="15" customHeight="1">
      <c r="B147" s="91" t="s">
        <v>351</v>
      </c>
      <c r="C147" s="92" t="s">
        <v>352</v>
      </c>
      <c r="D147" s="92" t="s">
        <v>162</v>
      </c>
      <c r="E147" s="93" t="s">
        <v>374</v>
      </c>
      <c r="F147" s="9">
        <v>8</v>
      </c>
      <c r="G147" s="9">
        <f t="shared" si="1"/>
        <v>1</v>
      </c>
      <c r="J147" s="8">
        <f>IF(COUNTIF($O$147:$AH$147,"○")=0,0,1)</f>
        <v>0</v>
      </c>
      <c r="K147" s="28" t="s">
        <v>154</v>
      </c>
      <c r="L147" s="29"/>
      <c r="N147" s="30"/>
      <c r="O147" s="8" t="str">
        <f>IF('項目E1(不当な差別的取扱い)'!$K$27="","NA",'項目E1(不当な差別的取扱い)'!$K$27)</f>
        <v>NA</v>
      </c>
      <c r="P147" s="8" t="str">
        <f>IF('項目E1(不当な差別的取扱い)'!$L$27="","NA",'項目E1(不当な差別的取扱い)'!$L$27)</f>
        <v>NA</v>
      </c>
      <c r="Q147" s="8" t="str">
        <f>IF('項目E1(不当な差別的取扱い)'!$M$27="","NA",'項目E1(不当な差別的取扱い)'!$M$27)</f>
        <v>NA</v>
      </c>
      <c r="R147" s="8" t="str">
        <f>IF('項目E1(不当な差別的取扱い)'!$N$27="","NA",'項目E1(不当な差別的取扱い)'!$N$27)</f>
        <v>NA</v>
      </c>
      <c r="AB147" s="30"/>
      <c r="AC147" s="30"/>
      <c r="AD147" s="30"/>
      <c r="AE147" s="30"/>
      <c r="AF147" s="30"/>
      <c r="AG147" s="30"/>
      <c r="AH147" s="30"/>
      <c r="AI147" s="30"/>
      <c r="AK147" s="30"/>
      <c r="AN147" s="30"/>
      <c r="AO147" s="30"/>
      <c r="AP147" s="30"/>
      <c r="AQ147" s="29"/>
      <c r="AR147" s="29"/>
      <c r="AT147" s="120"/>
      <c r="AU147" s="9" t="s">
        <v>375</v>
      </c>
      <c r="AV147" s="9" t="s">
        <v>376</v>
      </c>
      <c r="AW147" s="9" t="s">
        <v>377</v>
      </c>
      <c r="AX147" s="9" t="s">
        <v>378</v>
      </c>
      <c r="BH147" s="120"/>
      <c r="BI147" s="120"/>
      <c r="BJ147" s="120"/>
      <c r="BK147" s="120"/>
      <c r="BL147" s="120"/>
      <c r="BM147" s="120"/>
      <c r="BN147" s="120"/>
      <c r="BO147" s="120"/>
      <c r="BQ147" s="120"/>
      <c r="BT147" s="120"/>
      <c r="BU147" s="120"/>
      <c r="BV147" s="120"/>
      <c r="BW147" s="9" t="s">
        <v>168</v>
      </c>
      <c r="BX147" s="29"/>
      <c r="DI147" s="29"/>
      <c r="DJ147" s="13" t="s">
        <v>370</v>
      </c>
      <c r="DK147" s="29"/>
      <c r="DM147" s="29"/>
    </row>
    <row r="148" spans="2:117" ht="15" customHeight="1">
      <c r="B148" s="91" t="s">
        <v>351</v>
      </c>
      <c r="C148" s="92" t="s">
        <v>352</v>
      </c>
      <c r="D148" s="92" t="s">
        <v>379</v>
      </c>
      <c r="E148" s="93" t="s">
        <v>380</v>
      </c>
      <c r="F148" s="9">
        <v>8</v>
      </c>
      <c r="G148" s="9">
        <f t="shared" si="1"/>
        <v>1</v>
      </c>
      <c r="J148" s="8">
        <f>IF(COUNTIF($O$148:$AH$148,"○")=0,0,1)</f>
        <v>0</v>
      </c>
      <c r="K148" s="28" t="s">
        <v>154</v>
      </c>
      <c r="L148" s="29"/>
      <c r="N148" s="30"/>
      <c r="O148" s="8" t="str">
        <f>IF('項目E1(不当な差別的取扱い)'!$O$27="","NA",'項目E1(不当な差別的取扱い)'!$O$27)</f>
        <v>NA</v>
      </c>
      <c r="P148" s="8" t="str">
        <f>IF('項目E1(不当な差別的取扱い)'!$P$27="","NA",'項目E1(不当な差別的取扱い)'!$P$27)</f>
        <v>NA</v>
      </c>
      <c r="Q148" s="8" t="str">
        <f>IF('項目E1(不当な差別的取扱い)'!$Q$27="","NA",'項目E1(不当な差別的取扱い)'!$Q$27)</f>
        <v>NA</v>
      </c>
      <c r="R148" s="8" t="str">
        <f>IF('項目E1(不当な差別的取扱い)'!$R$27="","NA",'項目E1(不当な差別的取扱い)'!$R$27)</f>
        <v>NA</v>
      </c>
      <c r="S148" s="8" t="str">
        <f>IF('項目E1(不当な差別的取扱い)'!$S$27="","NA",'項目E1(不当な差別的取扱い)'!$S$27)</f>
        <v>NA</v>
      </c>
      <c r="T148" s="8" t="str">
        <f>IF('項目E1(不当な差別的取扱い)'!$T$27="","NA",'項目E1(不当な差別的取扱い)'!$T$27)</f>
        <v>NA</v>
      </c>
      <c r="U148" s="8" t="str">
        <f>IF('項目E1(不当な差別的取扱い)'!$U$27="","NA",'項目E1(不当な差別的取扱い)'!$U$27)</f>
        <v>NA</v>
      </c>
      <c r="V148" s="8" t="str">
        <f>IF('項目E1(不当な差別的取扱い)'!$V$27="","NA",'項目E1(不当な差別的取扱い)'!$V$27)</f>
        <v>NA</v>
      </c>
      <c r="W148" s="8" t="str">
        <f>IF('項目E1(不当な差別的取扱い)'!$W$27="","NA",'項目E1(不当な差別的取扱い)'!$W$27)</f>
        <v>NA</v>
      </c>
      <c r="AB148" s="30"/>
      <c r="AC148" s="30"/>
      <c r="AD148" s="30"/>
      <c r="AE148" s="30"/>
      <c r="AF148" s="30"/>
      <c r="AG148" s="30"/>
      <c r="AH148" s="30"/>
      <c r="AI148" s="30"/>
      <c r="AK148" s="30"/>
      <c r="AN148" s="30"/>
      <c r="AO148" s="30"/>
      <c r="AP148" s="30"/>
      <c r="AQ148" s="29"/>
      <c r="AR148" s="29"/>
      <c r="AT148" s="120"/>
      <c r="AU148" s="9" t="s">
        <v>381</v>
      </c>
      <c r="AV148" s="9" t="s">
        <v>382</v>
      </c>
      <c r="AW148" s="9" t="s">
        <v>383</v>
      </c>
      <c r="AX148" s="9" t="s">
        <v>384</v>
      </c>
      <c r="AY148" s="9" t="s">
        <v>385</v>
      </c>
      <c r="AZ148" s="9" t="s">
        <v>386</v>
      </c>
      <c r="BA148" s="9" t="s">
        <v>387</v>
      </c>
      <c r="BB148" s="9" t="s">
        <v>388</v>
      </c>
      <c r="BC148" s="9" t="s">
        <v>389</v>
      </c>
      <c r="BH148" s="120"/>
      <c r="BI148" s="120"/>
      <c r="BJ148" s="120"/>
      <c r="BK148" s="120"/>
      <c r="BL148" s="120"/>
      <c r="BM148" s="120"/>
      <c r="BN148" s="120"/>
      <c r="BO148" s="120"/>
      <c r="BQ148" s="120"/>
      <c r="BT148" s="120"/>
      <c r="BU148" s="120"/>
      <c r="BV148" s="120"/>
      <c r="BW148" s="9" t="s">
        <v>180</v>
      </c>
      <c r="BX148" s="29"/>
      <c r="DI148" s="29"/>
      <c r="DJ148" s="13" t="s">
        <v>370</v>
      </c>
      <c r="DK148" s="29"/>
      <c r="DM148" s="29"/>
    </row>
    <row r="149" spans="2:117" ht="15" customHeight="1">
      <c r="B149" s="91" t="s">
        <v>351</v>
      </c>
      <c r="C149" s="92" t="s">
        <v>352</v>
      </c>
      <c r="D149" s="92" t="s">
        <v>391</v>
      </c>
      <c r="E149" s="93" t="s">
        <v>392</v>
      </c>
      <c r="F149" s="9">
        <v>8</v>
      </c>
      <c r="G149" s="9">
        <f t="shared" si="1"/>
        <v>1</v>
      </c>
      <c r="J149" s="8">
        <f>IF(COUNTIF($O$149:$AH$149,"○")=0,0,1)</f>
        <v>0</v>
      </c>
      <c r="K149" s="28" t="s">
        <v>154</v>
      </c>
      <c r="L149" s="29"/>
      <c r="N149" s="30"/>
      <c r="O149" s="8" t="str">
        <f>IF('項目E1(不当な差別的取扱い)'!$X$27="","NA",'項目E1(不当な差別的取扱い)'!$X$27)</f>
        <v>NA</v>
      </c>
      <c r="P149" s="8" t="str">
        <f>IF('項目E1(不当な差別的取扱い)'!$Y$27="","NA",'項目E1(不当な差別的取扱い)'!$Y$27)</f>
        <v>NA</v>
      </c>
      <c r="Q149" s="8" t="str">
        <f>IF('項目E1(不当な差別的取扱い)'!$Z$27="","NA",'項目E1(不当な差別的取扱い)'!$Z$27)</f>
        <v>NA</v>
      </c>
      <c r="R149" s="8" t="str">
        <f>IF('項目E1(不当な差別的取扱い)'!$AA$27="","NA",'項目E1(不当な差別的取扱い)'!$AA$27)</f>
        <v>NA</v>
      </c>
      <c r="S149" s="8" t="str">
        <f>IF('項目E1(不当な差別的取扱い)'!$AB$27="","NA",'項目E1(不当な差別的取扱い)'!$AB$27)</f>
        <v>NA</v>
      </c>
      <c r="T149" s="8" t="str">
        <f>IF('項目E1(不当な差別的取扱い)'!$AC$27="","NA",'項目E1(不当な差別的取扱い)'!$AC$27)</f>
        <v>NA</v>
      </c>
      <c r="U149" s="8" t="str">
        <f>IF('項目E1(不当な差別的取扱い)'!$AD$27="","NA",'項目E1(不当な差別的取扱い)'!$AD$27)</f>
        <v>NA</v>
      </c>
      <c r="V149" s="8" t="str">
        <f>IF('項目E1(不当な差別的取扱い)'!$AE$27="","NA",'項目E1(不当な差別的取扱い)'!$AE$27)</f>
        <v>NA</v>
      </c>
      <c r="W149" s="8" t="str">
        <f>IF('項目E1(不当な差別的取扱い)'!$AF$27="","NA",'項目E1(不当な差別的取扱い)'!$AF$27)</f>
        <v>NA</v>
      </c>
      <c r="X149" s="8" t="str">
        <f>IF('項目E1(不当な差別的取扱い)'!$AG$27="","NA",'項目E1(不当な差別的取扱い)'!$AG$27)</f>
        <v>NA</v>
      </c>
      <c r="Y149" s="8" t="str">
        <f>IF('項目E1(不当な差別的取扱い)'!$AH$27="","NA",'項目E1(不当な差別的取扱い)'!$AH$27)</f>
        <v>NA</v>
      </c>
      <c r="AB149" s="30"/>
      <c r="AC149" s="30"/>
      <c r="AD149" s="30"/>
      <c r="AE149" s="30"/>
      <c r="AF149" s="30"/>
      <c r="AG149" s="30"/>
      <c r="AH149" s="30"/>
      <c r="AI149" s="30"/>
      <c r="AK149" s="30"/>
      <c r="AN149" s="30"/>
      <c r="AO149" s="30"/>
      <c r="AP149" s="30"/>
      <c r="AQ149" s="29"/>
      <c r="AR149" s="29"/>
      <c r="AT149" s="120"/>
      <c r="AU149" s="9" t="s">
        <v>393</v>
      </c>
      <c r="AV149" s="9" t="s">
        <v>394</v>
      </c>
      <c r="AW149" s="9" t="s">
        <v>395</v>
      </c>
      <c r="AX149" s="9" t="s">
        <v>396</v>
      </c>
      <c r="AY149" s="9" t="s">
        <v>397</v>
      </c>
      <c r="AZ149" s="9" t="s">
        <v>398</v>
      </c>
      <c r="BA149" s="9" t="s">
        <v>399</v>
      </c>
      <c r="BB149" s="9" t="s">
        <v>400</v>
      </c>
      <c r="BC149" s="9" t="s">
        <v>401</v>
      </c>
      <c r="BD149" s="9" t="s">
        <v>402</v>
      </c>
      <c r="BE149" s="9" t="s">
        <v>403</v>
      </c>
      <c r="BH149" s="120"/>
      <c r="BI149" s="120"/>
      <c r="BJ149" s="120"/>
      <c r="BK149" s="120"/>
      <c r="BL149" s="120"/>
      <c r="BM149" s="120"/>
      <c r="BN149" s="120"/>
      <c r="BO149" s="120"/>
      <c r="BQ149" s="120"/>
      <c r="BT149" s="120"/>
      <c r="BU149" s="120"/>
      <c r="BV149" s="120"/>
      <c r="BW149" s="9" t="s">
        <v>194</v>
      </c>
      <c r="BX149" s="29"/>
      <c r="DI149" s="29"/>
      <c r="DJ149" s="13" t="s">
        <v>370</v>
      </c>
      <c r="DK149" s="29"/>
      <c r="DM149" s="29"/>
    </row>
    <row r="150" spans="2:117" ht="15" customHeight="1">
      <c r="B150" s="91" t="s">
        <v>351</v>
      </c>
      <c r="C150" s="92" t="s">
        <v>352</v>
      </c>
      <c r="D150" s="92" t="s">
        <v>391</v>
      </c>
      <c r="E150" s="93" t="s">
        <v>404</v>
      </c>
      <c r="F150" s="9">
        <v>8</v>
      </c>
      <c r="G150" s="9">
        <f t="shared" si="1"/>
        <v>1</v>
      </c>
      <c r="I150" s="8">
        <f>IF(AND($J$149=1,$Y$149&lt;&gt;"○"),1,0)</f>
        <v>0</v>
      </c>
      <c r="J150" s="8">
        <f>IF($AL$150="NA",0,1)</f>
        <v>0</v>
      </c>
      <c r="K150" s="28" t="s">
        <v>118</v>
      </c>
      <c r="L150" s="29"/>
      <c r="N150" s="30"/>
      <c r="AB150" s="30"/>
      <c r="AC150" s="30"/>
      <c r="AD150" s="30"/>
      <c r="AE150" s="30"/>
      <c r="AF150" s="30"/>
      <c r="AG150" s="30"/>
      <c r="AH150" s="30"/>
      <c r="AI150" s="30"/>
      <c r="AK150" s="30"/>
      <c r="AL150" s="8" t="str">
        <f>IF('項目E1(不当な差別的取扱い)'!$AI$27="","NA",'項目E1(不当な差別的取扱い)'!$AI$27)</f>
        <v>NA</v>
      </c>
      <c r="AN150" s="30"/>
      <c r="AO150" s="30"/>
      <c r="AP150" s="30"/>
      <c r="AQ150" s="29"/>
      <c r="AR150" s="29"/>
      <c r="AT150" s="120"/>
      <c r="BH150" s="120"/>
      <c r="BI150" s="120"/>
      <c r="BJ150" s="120"/>
      <c r="BK150" s="120"/>
      <c r="BL150" s="120"/>
      <c r="BM150" s="120"/>
      <c r="BN150" s="120"/>
      <c r="BO150" s="120"/>
      <c r="BQ150" s="120"/>
      <c r="BR150" s="9" t="s">
        <v>405</v>
      </c>
      <c r="BT150" s="120"/>
      <c r="BU150" s="120"/>
      <c r="BV150" s="120"/>
      <c r="BW150" s="9" t="s">
        <v>196</v>
      </c>
      <c r="BX150" s="29"/>
      <c r="BY150" s="13" t="s">
        <v>403</v>
      </c>
      <c r="CA150" s="13" t="s">
        <v>373</v>
      </c>
      <c r="DI150" s="29"/>
      <c r="DJ150" s="13" t="s">
        <v>127</v>
      </c>
      <c r="DK150" s="29"/>
      <c r="DM150" s="29"/>
    </row>
    <row r="151" spans="2:117" ht="15" customHeight="1">
      <c r="B151" s="91" t="s">
        <v>351</v>
      </c>
      <c r="C151" s="92" t="s">
        <v>352</v>
      </c>
      <c r="D151" s="92" t="s">
        <v>406</v>
      </c>
      <c r="E151" s="93" t="s">
        <v>407</v>
      </c>
      <c r="F151" s="9">
        <v>8</v>
      </c>
      <c r="G151" s="9">
        <f t="shared" si="1"/>
        <v>1</v>
      </c>
      <c r="J151" s="8">
        <f>IF(COUNTIF($O$151:$AH$151,"○")=0,0,1)</f>
        <v>0</v>
      </c>
      <c r="K151" s="28" t="s">
        <v>154</v>
      </c>
      <c r="L151" s="29"/>
      <c r="N151" s="30"/>
      <c r="O151" s="8" t="str">
        <f>IF('項目E1(不当な差別的取扱い)'!$AJ$27="","NA",'項目E1(不当な差別的取扱い)'!$AJ$27)</f>
        <v>NA</v>
      </c>
      <c r="P151" s="8" t="str">
        <f>IF('項目E1(不当な差別的取扱い)'!$AK$27="","NA",'項目E1(不当な差別的取扱い)'!$AK$27)</f>
        <v>NA</v>
      </c>
      <c r="Q151" s="8" t="str">
        <f>IF('項目E1(不当な差別的取扱い)'!$AL$27="","NA",'項目E1(不当な差別的取扱い)'!$AL$27)</f>
        <v>NA</v>
      </c>
      <c r="R151" s="8" t="str">
        <f>IF('項目E1(不当な差別的取扱い)'!$AM$27="","NA",'項目E1(不当な差別的取扱い)'!$AM$27)</f>
        <v>NA</v>
      </c>
      <c r="S151" s="8" t="str">
        <f>IF('項目E1(不当な差別的取扱い)'!$AN$27="","NA",'項目E1(不当な差別的取扱い)'!$AN$27)</f>
        <v>NA</v>
      </c>
      <c r="T151" s="8" t="str">
        <f>IF('項目E1(不当な差別的取扱い)'!$AO$27="","NA",'項目E1(不当な差別的取扱い)'!$AO$27)</f>
        <v>NA</v>
      </c>
      <c r="AB151" s="30"/>
      <c r="AC151" s="30"/>
      <c r="AD151" s="30"/>
      <c r="AE151" s="30"/>
      <c r="AF151" s="30"/>
      <c r="AG151" s="30"/>
      <c r="AH151" s="30"/>
      <c r="AI151" s="30"/>
      <c r="AK151" s="30"/>
      <c r="AN151" s="30"/>
      <c r="AO151" s="30"/>
      <c r="AP151" s="30"/>
      <c r="AQ151" s="29"/>
      <c r="AR151" s="29"/>
      <c r="AT151" s="120"/>
      <c r="AU151" s="9" t="s">
        <v>408</v>
      </c>
      <c r="AV151" s="9" t="s">
        <v>409</v>
      </c>
      <c r="AW151" s="9" t="s">
        <v>410</v>
      </c>
      <c r="AX151" s="9" t="s">
        <v>411</v>
      </c>
      <c r="AY151" s="9" t="s">
        <v>412</v>
      </c>
      <c r="AZ151" s="9" t="s">
        <v>413</v>
      </c>
      <c r="BH151" s="120"/>
      <c r="BI151" s="120"/>
      <c r="BJ151" s="120"/>
      <c r="BK151" s="120"/>
      <c r="BL151" s="120"/>
      <c r="BM151" s="120"/>
      <c r="BN151" s="120"/>
      <c r="BO151" s="120"/>
      <c r="BQ151" s="120"/>
      <c r="BT151" s="120"/>
      <c r="BU151" s="120"/>
      <c r="BV151" s="120"/>
      <c r="BW151" s="9" t="s">
        <v>205</v>
      </c>
      <c r="BX151" s="29"/>
      <c r="DI151" s="29"/>
      <c r="DJ151" s="13" t="s">
        <v>370</v>
      </c>
      <c r="DK151" s="29"/>
      <c r="DM151" s="29"/>
    </row>
    <row r="152" spans="2:117" ht="15" customHeight="1">
      <c r="B152" s="91" t="s">
        <v>351</v>
      </c>
      <c r="C152" s="92" t="s">
        <v>352</v>
      </c>
      <c r="D152" s="92" t="s">
        <v>406</v>
      </c>
      <c r="E152" s="93" t="s">
        <v>414</v>
      </c>
      <c r="F152" s="9">
        <v>8</v>
      </c>
      <c r="G152" s="9">
        <f t="shared" si="1"/>
        <v>1</v>
      </c>
      <c r="I152" s="8">
        <f>IF(AND($J$151=1,$T$151&lt;&gt;"○"),1,0)</f>
        <v>0</v>
      </c>
      <c r="J152" s="8">
        <f>IF($AL$152="NA",0,1)</f>
        <v>0</v>
      </c>
      <c r="K152" s="28" t="s">
        <v>118</v>
      </c>
      <c r="L152" s="29"/>
      <c r="N152" s="30"/>
      <c r="AB152" s="30"/>
      <c r="AC152" s="30"/>
      <c r="AD152" s="30"/>
      <c r="AE152" s="30"/>
      <c r="AF152" s="30"/>
      <c r="AG152" s="30"/>
      <c r="AH152" s="30"/>
      <c r="AI152" s="30"/>
      <c r="AK152" s="30"/>
      <c r="AL152" s="8" t="str">
        <f>IF('項目E1(不当な差別的取扱い)'!$AP$27="","NA",'項目E1(不当な差別的取扱い)'!$AP$27)</f>
        <v>NA</v>
      </c>
      <c r="AN152" s="30"/>
      <c r="AO152" s="30"/>
      <c r="AP152" s="30"/>
      <c r="AQ152" s="29"/>
      <c r="AR152" s="29"/>
      <c r="AT152" s="120"/>
      <c r="BH152" s="120"/>
      <c r="BI152" s="120"/>
      <c r="BJ152" s="120"/>
      <c r="BK152" s="120"/>
      <c r="BL152" s="120"/>
      <c r="BM152" s="120"/>
      <c r="BN152" s="120"/>
      <c r="BO152" s="120"/>
      <c r="BQ152" s="120"/>
      <c r="BR152" s="9" t="s">
        <v>415</v>
      </c>
      <c r="BT152" s="120"/>
      <c r="BU152" s="120"/>
      <c r="BV152" s="120"/>
      <c r="BW152" s="9" t="s">
        <v>207</v>
      </c>
      <c r="BX152" s="29"/>
      <c r="BY152" s="13" t="s">
        <v>413</v>
      </c>
      <c r="CA152" s="13" t="s">
        <v>373</v>
      </c>
      <c r="DI152" s="29"/>
      <c r="DJ152" s="13" t="s">
        <v>127</v>
      </c>
      <c r="DK152" s="29"/>
      <c r="DM152" s="29"/>
    </row>
    <row r="153" spans="2:117" ht="15" customHeight="1">
      <c r="B153" s="91" t="s">
        <v>351</v>
      </c>
      <c r="C153" s="92" t="s">
        <v>352</v>
      </c>
      <c r="D153" s="92" t="s">
        <v>209</v>
      </c>
      <c r="E153" s="93" t="s">
        <v>210</v>
      </c>
      <c r="F153" s="9">
        <v>8</v>
      </c>
      <c r="G153" s="9">
        <f t="shared" ref="G153:G216" si="2">+IF($AJ$23="NA",1,IF(F153&gt;$AJ$23,1,0))</f>
        <v>1</v>
      </c>
      <c r="J153" s="8">
        <f>IF(COUNTIF($O$153:$AH$153,"○")=0,0,1)</f>
        <v>0</v>
      </c>
      <c r="K153" s="28" t="s">
        <v>154</v>
      </c>
      <c r="L153" s="29"/>
      <c r="N153" s="30"/>
      <c r="O153" s="8" t="str">
        <f>IF('項目E1(不当な差別的取扱い)'!$AQ$27="","NA",'項目E1(不当な差別的取扱い)'!$AQ$27)</f>
        <v>NA</v>
      </c>
      <c r="P153" s="8" t="str">
        <f>IF('項目E1(不当な差別的取扱い)'!$AR$27="","NA",'項目E1(不当な差別的取扱い)'!$AR$27)</f>
        <v>NA</v>
      </c>
      <c r="Q153" s="8" t="str">
        <f>IF('項目E1(不当な差別的取扱い)'!$AS$27="","NA",'項目E1(不当な差別的取扱い)'!$AS$27)</f>
        <v>NA</v>
      </c>
      <c r="AB153" s="30"/>
      <c r="AC153" s="30"/>
      <c r="AD153" s="30"/>
      <c r="AE153" s="30"/>
      <c r="AF153" s="30"/>
      <c r="AG153" s="30"/>
      <c r="AH153" s="30"/>
      <c r="AI153" s="30"/>
      <c r="AK153" s="30"/>
      <c r="AN153" s="30"/>
      <c r="AO153" s="30"/>
      <c r="AP153" s="30"/>
      <c r="AQ153" s="29"/>
      <c r="AR153" s="29"/>
      <c r="AT153" s="120"/>
      <c r="AU153" s="9" t="s">
        <v>416</v>
      </c>
      <c r="AV153" s="9" t="s">
        <v>417</v>
      </c>
      <c r="AW153" s="9" t="s">
        <v>418</v>
      </c>
      <c r="BH153" s="120"/>
      <c r="BI153" s="120"/>
      <c r="BJ153" s="120"/>
      <c r="BK153" s="120"/>
      <c r="BL153" s="120"/>
      <c r="BM153" s="120"/>
      <c r="BN153" s="120"/>
      <c r="BO153" s="120"/>
      <c r="BQ153" s="120"/>
      <c r="BT153" s="120"/>
      <c r="BU153" s="120"/>
      <c r="BV153" s="120"/>
      <c r="BW153" s="9" t="s">
        <v>214</v>
      </c>
      <c r="BX153" s="29"/>
      <c r="DI153" s="29"/>
      <c r="DJ153" s="13" t="s">
        <v>370</v>
      </c>
      <c r="DK153" s="29"/>
      <c r="DM153" s="29"/>
    </row>
    <row r="154" spans="2:117" ht="15" customHeight="1">
      <c r="B154" s="91" t="s">
        <v>351</v>
      </c>
      <c r="C154" s="92" t="s">
        <v>352</v>
      </c>
      <c r="D154" s="92" t="s">
        <v>215</v>
      </c>
      <c r="E154" s="93" t="s">
        <v>419</v>
      </c>
      <c r="F154" s="9">
        <v>8</v>
      </c>
      <c r="G154" s="9">
        <f t="shared" si="2"/>
        <v>1</v>
      </c>
      <c r="J154" s="8">
        <f>IF(COUNTIF($O$154:$AH$154,"○")=0,0,1)</f>
        <v>0</v>
      </c>
      <c r="K154" s="28" t="s">
        <v>154</v>
      </c>
      <c r="L154" s="29"/>
      <c r="N154" s="30"/>
      <c r="O154" s="8" t="str">
        <f>IF('項目E1(不当な差別的取扱い)'!$AT$27="","NA",'項目E1(不当な差別的取扱い)'!$AT$27)</f>
        <v>NA</v>
      </c>
      <c r="AB154" s="30"/>
      <c r="AC154" s="30"/>
      <c r="AD154" s="30"/>
      <c r="AE154" s="30"/>
      <c r="AF154" s="30"/>
      <c r="AG154" s="30"/>
      <c r="AH154" s="30"/>
      <c r="AI154" s="30"/>
      <c r="AK154" s="30"/>
      <c r="AN154" s="30"/>
      <c r="AO154" s="30"/>
      <c r="AP154" s="30"/>
      <c r="AQ154" s="29"/>
      <c r="AR154" s="29"/>
      <c r="AT154" s="120"/>
      <c r="AU154" s="9" t="s">
        <v>420</v>
      </c>
      <c r="BH154" s="120"/>
      <c r="BI154" s="120"/>
      <c r="BJ154" s="120"/>
      <c r="BK154" s="120"/>
      <c r="BL154" s="120"/>
      <c r="BM154" s="120"/>
      <c r="BN154" s="120"/>
      <c r="BO154" s="120"/>
      <c r="BQ154" s="120"/>
      <c r="BT154" s="120"/>
      <c r="BU154" s="120"/>
      <c r="BV154" s="120"/>
      <c r="BW154" s="9" t="s">
        <v>217</v>
      </c>
      <c r="BX154" s="29"/>
      <c r="DI154" s="29"/>
      <c r="DJ154" s="13" t="s">
        <v>370</v>
      </c>
      <c r="DK154" s="29"/>
      <c r="DM154" s="29"/>
    </row>
    <row r="155" spans="2:117" ht="15" customHeight="1">
      <c r="B155" s="91" t="s">
        <v>351</v>
      </c>
      <c r="C155" s="92" t="s">
        <v>352</v>
      </c>
      <c r="D155" s="92" t="s">
        <v>218</v>
      </c>
      <c r="E155" s="93" t="s">
        <v>421</v>
      </c>
      <c r="F155" s="9">
        <v>8</v>
      </c>
      <c r="G155" s="9">
        <f t="shared" si="2"/>
        <v>1</v>
      </c>
      <c r="J155" s="8">
        <f>IF($AL$155="NA",0,1)</f>
        <v>0</v>
      </c>
      <c r="K155" s="28" t="s">
        <v>118</v>
      </c>
      <c r="L155" s="29"/>
      <c r="N155" s="30"/>
      <c r="AB155" s="30"/>
      <c r="AC155" s="30"/>
      <c r="AD155" s="30"/>
      <c r="AE155" s="30"/>
      <c r="AF155" s="30"/>
      <c r="AG155" s="30"/>
      <c r="AH155" s="30"/>
      <c r="AI155" s="30"/>
      <c r="AK155" s="30"/>
      <c r="AL155" s="8" t="str">
        <f>IF('項目E1(不当な差別的取扱い)'!$AU$27="","NA",'項目E1(不当な差別的取扱い)'!$AU$27)</f>
        <v>NA</v>
      </c>
      <c r="AN155" s="30"/>
      <c r="AO155" s="30"/>
      <c r="AP155" s="30"/>
      <c r="AQ155" s="29"/>
      <c r="AR155" s="29"/>
      <c r="AT155" s="120"/>
      <c r="BH155" s="120"/>
      <c r="BI155" s="120"/>
      <c r="BJ155" s="120"/>
      <c r="BK155" s="120"/>
      <c r="BL155" s="120"/>
      <c r="BM155" s="120"/>
      <c r="BN155" s="120"/>
      <c r="BO155" s="120"/>
      <c r="BQ155" s="120"/>
      <c r="BR155" s="9" t="s">
        <v>422</v>
      </c>
      <c r="BT155" s="120"/>
      <c r="BU155" s="120"/>
      <c r="BV155" s="120"/>
      <c r="BW155" s="9" t="s">
        <v>220</v>
      </c>
      <c r="BX155" s="29"/>
      <c r="DI155" s="29"/>
      <c r="DJ155" s="13" t="s">
        <v>127</v>
      </c>
      <c r="DK155" s="29"/>
      <c r="DM155" s="29"/>
    </row>
    <row r="156" spans="2:117" ht="15" customHeight="1">
      <c r="B156" s="91" t="s">
        <v>351</v>
      </c>
      <c r="C156" s="92" t="s">
        <v>352</v>
      </c>
      <c r="D156" s="92" t="s">
        <v>432</v>
      </c>
      <c r="E156" s="93" t="s">
        <v>423</v>
      </c>
      <c r="F156" s="9">
        <v>8</v>
      </c>
      <c r="G156" s="9">
        <f t="shared" si="2"/>
        <v>1</v>
      </c>
      <c r="J156" s="8">
        <f>IF(OR($M$156="(選択)",LEN(TRIM($M$156))=0,$M$156="NA"),0,1)</f>
        <v>0</v>
      </c>
      <c r="K156" s="28" t="s">
        <v>145</v>
      </c>
      <c r="L156" s="29"/>
      <c r="M156" s="8" t="str">
        <f>IF('項目E1(不当な差別的取扱い)'!$AV$27="","NA",'項目E1(不当な差別的取扱い)'!$AV$27)</f>
        <v>(選択)</v>
      </c>
      <c r="N156" s="30"/>
      <c r="AB156" s="30"/>
      <c r="AC156" s="30"/>
      <c r="AD156" s="30"/>
      <c r="AE156" s="30"/>
      <c r="AF156" s="30"/>
      <c r="AG156" s="30"/>
      <c r="AH156" s="30"/>
      <c r="AI156" s="30"/>
      <c r="AK156" s="30"/>
      <c r="AN156" s="30"/>
      <c r="AO156" s="30"/>
      <c r="AP156" s="30"/>
      <c r="AQ156" s="29"/>
      <c r="AR156" s="29"/>
      <c r="AS156" s="9" t="s">
        <v>424</v>
      </c>
      <c r="AT156" s="120"/>
      <c r="BH156" s="120"/>
      <c r="BI156" s="120"/>
      <c r="BJ156" s="120"/>
      <c r="BK156" s="120"/>
      <c r="BL156" s="120"/>
      <c r="BM156" s="120"/>
      <c r="BN156" s="120"/>
      <c r="BO156" s="120"/>
      <c r="BQ156" s="120"/>
      <c r="BT156" s="120"/>
      <c r="BU156" s="120"/>
      <c r="BV156" s="120"/>
      <c r="BW156" s="9" t="s">
        <v>223</v>
      </c>
      <c r="BX156" s="29"/>
      <c r="DI156" s="29"/>
      <c r="DJ156" s="13" t="s">
        <v>360</v>
      </c>
      <c r="DK156" s="29"/>
      <c r="DM156" s="29"/>
    </row>
    <row r="157" spans="2:117" ht="15" customHeight="1">
      <c r="B157" s="91" t="s">
        <v>351</v>
      </c>
      <c r="C157" s="92" t="s">
        <v>352</v>
      </c>
      <c r="D157" s="92" t="s">
        <v>425</v>
      </c>
      <c r="E157" s="93" t="s">
        <v>426</v>
      </c>
      <c r="F157" s="9">
        <v>8</v>
      </c>
      <c r="G157" s="9">
        <f t="shared" si="2"/>
        <v>1</v>
      </c>
      <c r="J157" s="8">
        <f>IF($AL$157="NA",0,1)</f>
        <v>0</v>
      </c>
      <c r="K157" s="28" t="s">
        <v>118</v>
      </c>
      <c r="L157" s="29"/>
      <c r="N157" s="30"/>
      <c r="AB157" s="30"/>
      <c r="AC157" s="30"/>
      <c r="AD157" s="30"/>
      <c r="AE157" s="30"/>
      <c r="AF157" s="30"/>
      <c r="AG157" s="30"/>
      <c r="AH157" s="30"/>
      <c r="AI157" s="30"/>
      <c r="AK157" s="30"/>
      <c r="AL157" s="8" t="str">
        <f>IF('項目E1(不当な差別的取扱い)'!$AW$27="","NA",'項目E1(不当な差別的取扱い)'!$AW$27)</f>
        <v>NA</v>
      </c>
      <c r="AN157" s="30"/>
      <c r="AO157" s="30"/>
      <c r="AP157" s="30"/>
      <c r="AQ157" s="29"/>
      <c r="AR157" s="29"/>
      <c r="AT157" s="120"/>
      <c r="BH157" s="120"/>
      <c r="BI157" s="120"/>
      <c r="BJ157" s="120"/>
      <c r="BK157" s="120"/>
      <c r="BL157" s="120"/>
      <c r="BM157" s="120"/>
      <c r="BN157" s="120"/>
      <c r="BO157" s="120"/>
      <c r="BQ157" s="120"/>
      <c r="BR157" s="9" t="s">
        <v>427</v>
      </c>
      <c r="BT157" s="120"/>
      <c r="BU157" s="120"/>
      <c r="BV157" s="120"/>
      <c r="BW157" s="9" t="s">
        <v>226</v>
      </c>
      <c r="BX157" s="29"/>
      <c r="DI157" s="29"/>
      <c r="DJ157" s="13" t="s">
        <v>127</v>
      </c>
      <c r="DK157" s="29"/>
      <c r="DM157" s="29"/>
    </row>
    <row r="158" spans="2:117" ht="15" customHeight="1">
      <c r="B158" s="91" t="s">
        <v>351</v>
      </c>
      <c r="C158" s="92" t="s">
        <v>352</v>
      </c>
      <c r="D158" s="92" t="s">
        <v>227</v>
      </c>
      <c r="E158" s="93" t="s">
        <v>228</v>
      </c>
      <c r="F158" s="9">
        <v>8</v>
      </c>
      <c r="G158" s="9">
        <f t="shared" si="2"/>
        <v>1</v>
      </c>
      <c r="J158" s="8">
        <f>IF($AL$158="NA",0,1)</f>
        <v>0</v>
      </c>
      <c r="K158" s="28" t="s">
        <v>118</v>
      </c>
      <c r="L158" s="29"/>
      <c r="N158" s="30"/>
      <c r="AB158" s="30"/>
      <c r="AC158" s="30"/>
      <c r="AD158" s="30"/>
      <c r="AE158" s="30"/>
      <c r="AF158" s="30"/>
      <c r="AG158" s="30"/>
      <c r="AH158" s="30"/>
      <c r="AI158" s="30"/>
      <c r="AK158" s="30"/>
      <c r="AL158" s="8" t="str">
        <f>IF('項目E1(不当な差別的取扱い)'!$AX$27="","NA",'項目E1(不当な差別的取扱い)'!$AX$27)</f>
        <v>NA</v>
      </c>
      <c r="AN158" s="30"/>
      <c r="AO158" s="30"/>
      <c r="AP158" s="30"/>
      <c r="AQ158" s="29"/>
      <c r="AR158" s="29"/>
      <c r="AT158" s="120"/>
      <c r="BH158" s="120"/>
      <c r="BI158" s="120"/>
      <c r="BJ158" s="120"/>
      <c r="BK158" s="120"/>
      <c r="BL158" s="120"/>
      <c r="BM158" s="120"/>
      <c r="BN158" s="120"/>
      <c r="BO158" s="120"/>
      <c r="BQ158" s="120"/>
      <c r="BR158" s="9" t="s">
        <v>428</v>
      </c>
      <c r="BT158" s="120"/>
      <c r="BU158" s="120"/>
      <c r="BV158" s="120"/>
      <c r="BW158" s="9" t="s">
        <v>229</v>
      </c>
      <c r="BX158" s="29"/>
      <c r="DI158" s="29"/>
      <c r="DJ158" s="13" t="s">
        <v>127</v>
      </c>
      <c r="DK158" s="29"/>
      <c r="DM158" s="29"/>
    </row>
    <row r="159" spans="2:117" ht="15" customHeight="1">
      <c r="B159" s="91" t="s">
        <v>351</v>
      </c>
      <c r="C159" s="92" t="s">
        <v>352</v>
      </c>
      <c r="D159" s="92" t="s">
        <v>429</v>
      </c>
      <c r="E159" s="93" t="s">
        <v>430</v>
      </c>
      <c r="F159" s="9">
        <v>8</v>
      </c>
      <c r="G159" s="9">
        <f t="shared" si="2"/>
        <v>1</v>
      </c>
      <c r="J159" s="8">
        <f>IF(OR($M$159="(選択)",LEN(TRIM($M$159))=0,$M$159="NA"),0,1)</f>
        <v>0</v>
      </c>
      <c r="K159" s="28" t="s">
        <v>145</v>
      </c>
      <c r="L159" s="29"/>
      <c r="M159" s="8" t="str">
        <f>IF('項目E1(不当な差別的取扱い)'!$AY$27="","NA",'項目E1(不当な差別的取扱い)'!$AY$27)</f>
        <v>(選択)</v>
      </c>
      <c r="N159" s="30"/>
      <c r="AB159" s="30"/>
      <c r="AC159" s="30"/>
      <c r="AD159" s="30"/>
      <c r="AE159" s="30"/>
      <c r="AF159" s="30"/>
      <c r="AG159" s="30"/>
      <c r="AH159" s="30"/>
      <c r="AI159" s="30"/>
      <c r="AK159" s="30"/>
      <c r="AN159" s="30"/>
      <c r="AO159" s="30"/>
      <c r="AP159" s="30"/>
      <c r="AQ159" s="29"/>
      <c r="AR159" s="29"/>
      <c r="AS159" s="9" t="s">
        <v>431</v>
      </c>
      <c r="AT159" s="120"/>
      <c r="BH159" s="120"/>
      <c r="BI159" s="120"/>
      <c r="BJ159" s="120"/>
      <c r="BK159" s="120"/>
      <c r="BL159" s="120"/>
      <c r="BM159" s="120"/>
      <c r="BN159" s="120"/>
      <c r="BO159" s="120"/>
      <c r="BQ159" s="120"/>
      <c r="BT159" s="120"/>
      <c r="BU159" s="120"/>
      <c r="BV159" s="120"/>
      <c r="BW159" s="9" t="s">
        <v>232</v>
      </c>
      <c r="BX159" s="29"/>
      <c r="DI159" s="29"/>
      <c r="DJ159" s="13" t="s">
        <v>360</v>
      </c>
      <c r="DK159" s="29"/>
      <c r="DM159" s="29"/>
    </row>
    <row r="160" spans="2:117" ht="15" customHeight="1">
      <c r="B160" s="91" t="s">
        <v>351</v>
      </c>
      <c r="C160" s="92" t="s">
        <v>352</v>
      </c>
      <c r="D160" s="92" t="s">
        <v>357</v>
      </c>
      <c r="E160" s="93" t="s">
        <v>144</v>
      </c>
      <c r="F160" s="9">
        <v>9</v>
      </c>
      <c r="G160" s="9">
        <f t="shared" si="2"/>
        <v>1</v>
      </c>
      <c r="J160" s="8">
        <f>IF(OR($M$160="(選択)",LEN(TRIM($M$160))=0,$M$160="NA"),0,1)</f>
        <v>0</v>
      </c>
      <c r="K160" s="28" t="s">
        <v>145</v>
      </c>
      <c r="L160" s="29"/>
      <c r="M160" s="8" t="str">
        <f>IF('項目E1(不当な差別的取扱い)'!$C$28="","NA",'項目E1(不当な差別的取扱い)'!$C$28)</f>
        <v>(選択)</v>
      </c>
      <c r="N160" s="30"/>
      <c r="AB160" s="30"/>
      <c r="AC160" s="30"/>
      <c r="AD160" s="30"/>
      <c r="AE160" s="30"/>
      <c r="AF160" s="30"/>
      <c r="AG160" s="30"/>
      <c r="AH160" s="30"/>
      <c r="AI160" s="30"/>
      <c r="AK160" s="30"/>
      <c r="AN160" s="30"/>
      <c r="AO160" s="30"/>
      <c r="AP160" s="30"/>
      <c r="AQ160" s="29"/>
      <c r="AR160" s="29"/>
      <c r="AS160" s="9" t="s">
        <v>359</v>
      </c>
      <c r="AT160" s="120"/>
      <c r="BH160" s="120"/>
      <c r="BI160" s="120"/>
      <c r="BJ160" s="120"/>
      <c r="BK160" s="120"/>
      <c r="BL160" s="120"/>
      <c r="BM160" s="120"/>
      <c r="BN160" s="120"/>
      <c r="BO160" s="120"/>
      <c r="BQ160" s="120"/>
      <c r="BT160" s="120"/>
      <c r="BU160" s="120"/>
      <c r="BV160" s="120"/>
      <c r="BW160" s="9" t="s">
        <v>146</v>
      </c>
      <c r="BX160" s="29"/>
      <c r="DI160" s="29"/>
      <c r="DJ160" s="13" t="s">
        <v>433</v>
      </c>
      <c r="DK160" s="29"/>
      <c r="DM160" s="29"/>
    </row>
    <row r="161" spans="2:117" ht="15" customHeight="1">
      <c r="B161" s="91" t="s">
        <v>351</v>
      </c>
      <c r="C161" s="92" t="s">
        <v>352</v>
      </c>
      <c r="D161" s="92" t="s">
        <v>361</v>
      </c>
      <c r="E161" s="93" t="s">
        <v>362</v>
      </c>
      <c r="F161" s="9">
        <v>9</v>
      </c>
      <c r="G161" s="9">
        <f t="shared" si="2"/>
        <v>1</v>
      </c>
      <c r="J161" s="8">
        <f>IF($AL$161="NA",0,1)</f>
        <v>0</v>
      </c>
      <c r="K161" s="28" t="s">
        <v>118</v>
      </c>
      <c r="L161" s="29"/>
      <c r="N161" s="30"/>
      <c r="AB161" s="30"/>
      <c r="AC161" s="30"/>
      <c r="AD161" s="30"/>
      <c r="AE161" s="30"/>
      <c r="AF161" s="30"/>
      <c r="AG161" s="30"/>
      <c r="AH161" s="30"/>
      <c r="AI161" s="30"/>
      <c r="AK161" s="30"/>
      <c r="AL161" s="8" t="str">
        <f>IF('項目E1(不当な差別的取扱い)'!$D$28="","NA",'項目E1(不当な差別的取扱い)'!$D$28)</f>
        <v>NA</v>
      </c>
      <c r="AN161" s="30"/>
      <c r="AO161" s="30"/>
      <c r="AP161" s="30"/>
      <c r="AQ161" s="29"/>
      <c r="AR161" s="29"/>
      <c r="AT161" s="120"/>
      <c r="BH161" s="120"/>
      <c r="BI161" s="120"/>
      <c r="BJ161" s="120"/>
      <c r="BK161" s="120"/>
      <c r="BL161" s="120"/>
      <c r="BM161" s="120"/>
      <c r="BN161" s="120"/>
      <c r="BO161" s="120"/>
      <c r="BQ161" s="120"/>
      <c r="BR161" s="9" t="s">
        <v>363</v>
      </c>
      <c r="BT161" s="120"/>
      <c r="BU161" s="120"/>
      <c r="BV161" s="120"/>
      <c r="BW161" s="9" t="s">
        <v>151</v>
      </c>
      <c r="BX161" s="29"/>
      <c r="DI161" s="29"/>
      <c r="DJ161" s="13" t="s">
        <v>127</v>
      </c>
      <c r="DK161" s="29"/>
      <c r="DM161" s="29"/>
    </row>
    <row r="162" spans="2:117" ht="15" customHeight="1">
      <c r="B162" s="91" t="s">
        <v>351</v>
      </c>
      <c r="C162" s="92" t="s">
        <v>352</v>
      </c>
      <c r="D162" s="92" t="s">
        <v>364</v>
      </c>
      <c r="E162" s="93" t="s">
        <v>365</v>
      </c>
      <c r="F162" s="9">
        <v>9</v>
      </c>
      <c r="G162" s="9">
        <f t="shared" si="2"/>
        <v>1</v>
      </c>
      <c r="J162" s="8">
        <f>IF(COUNTIF($O$162:$AH$162,"○")=0,0,1)</f>
        <v>0</v>
      </c>
      <c r="K162" s="28" t="s">
        <v>366</v>
      </c>
      <c r="L162" s="29"/>
      <c r="N162" s="30"/>
      <c r="O162" s="8" t="str">
        <f>IF('項目E1(不当な差別的取扱い)'!$G$28="","NA",'項目E1(不当な差別的取扱い)'!$G$28)</f>
        <v>NA</v>
      </c>
      <c r="P162" s="8" t="str">
        <f>IF('項目E1(不当な差別的取扱い)'!$H$28="","NA",'項目E1(不当な差別的取扱い)'!$H$28)</f>
        <v>NA</v>
      </c>
      <c r="Q162" s="8" t="str">
        <f>IF('項目E1(不当な差別的取扱い)'!$I$28="","NA",'項目E1(不当な差別的取扱い)'!$I$28)</f>
        <v>NA</v>
      </c>
      <c r="AB162" s="30"/>
      <c r="AC162" s="30"/>
      <c r="AD162" s="30"/>
      <c r="AE162" s="30"/>
      <c r="AF162" s="30"/>
      <c r="AG162" s="30"/>
      <c r="AH162" s="30"/>
      <c r="AI162" s="30"/>
      <c r="AK162" s="30"/>
      <c r="AM162" s="32"/>
      <c r="AN162" s="30"/>
      <c r="AO162" s="30"/>
      <c r="AP162" s="30"/>
      <c r="AQ162" s="29"/>
      <c r="AR162" s="29"/>
      <c r="AT162" s="120"/>
      <c r="AU162" s="9" t="s">
        <v>367</v>
      </c>
      <c r="AV162" s="9" t="s">
        <v>368</v>
      </c>
      <c r="AW162" s="9" t="s">
        <v>369</v>
      </c>
      <c r="BH162" s="120"/>
      <c r="BI162" s="120"/>
      <c r="BJ162" s="120"/>
      <c r="BK162" s="120"/>
      <c r="BL162" s="120"/>
      <c r="BM162" s="120"/>
      <c r="BN162" s="120"/>
      <c r="BO162" s="120"/>
      <c r="BQ162" s="120"/>
      <c r="BT162" s="120"/>
      <c r="BU162" s="120"/>
      <c r="BV162" s="120"/>
      <c r="BW162" s="9" t="s">
        <v>158</v>
      </c>
      <c r="BX162" s="29"/>
      <c r="DI162" s="29"/>
      <c r="DJ162" s="13" t="s">
        <v>370</v>
      </c>
      <c r="DK162" s="29"/>
      <c r="DM162" s="29"/>
    </row>
    <row r="163" spans="2:117" ht="15" customHeight="1">
      <c r="B163" s="91" t="s">
        <v>351</v>
      </c>
      <c r="C163" s="92" t="s">
        <v>352</v>
      </c>
      <c r="D163" s="92" t="s">
        <v>364</v>
      </c>
      <c r="E163" s="93" t="s">
        <v>371</v>
      </c>
      <c r="F163" s="9">
        <v>9</v>
      </c>
      <c r="G163" s="9">
        <f t="shared" si="2"/>
        <v>1</v>
      </c>
      <c r="I163" s="8">
        <f>IF(AND($J$162=1,$Q$162&lt;&gt;"○"),1,0)</f>
        <v>0</v>
      </c>
      <c r="J163" s="8">
        <f>IF($AL$163="NA",0,1)</f>
        <v>0</v>
      </c>
      <c r="K163" s="28" t="s">
        <v>118</v>
      </c>
      <c r="L163" s="29"/>
      <c r="N163" s="30"/>
      <c r="AB163" s="30"/>
      <c r="AC163" s="30"/>
      <c r="AD163" s="30"/>
      <c r="AE163" s="30"/>
      <c r="AF163" s="30"/>
      <c r="AG163" s="30"/>
      <c r="AH163" s="30"/>
      <c r="AI163" s="30"/>
      <c r="AK163" s="30"/>
      <c r="AL163" s="8" t="str">
        <f>IF('項目E1(不当な差別的取扱い)'!$J$28="","NA",'項目E1(不当な差別的取扱い)'!$J$28)</f>
        <v>NA</v>
      </c>
      <c r="AN163" s="30"/>
      <c r="AO163" s="30"/>
      <c r="AP163" s="30"/>
      <c r="AQ163" s="29"/>
      <c r="AR163" s="29"/>
      <c r="AT163" s="120"/>
      <c r="BH163" s="120"/>
      <c r="BI163" s="120"/>
      <c r="BJ163" s="120"/>
      <c r="BK163" s="120"/>
      <c r="BL163" s="120"/>
      <c r="BM163" s="120"/>
      <c r="BN163" s="120"/>
      <c r="BO163" s="120"/>
      <c r="BQ163" s="120"/>
      <c r="BR163" s="9" t="s">
        <v>372</v>
      </c>
      <c r="BT163" s="120"/>
      <c r="BU163" s="120"/>
      <c r="BV163" s="120"/>
      <c r="BW163" s="9" t="s">
        <v>160</v>
      </c>
      <c r="BX163" s="29"/>
      <c r="BY163" s="13" t="s">
        <v>369</v>
      </c>
      <c r="CA163" s="13" t="s">
        <v>373</v>
      </c>
      <c r="DI163" s="29"/>
      <c r="DJ163" s="13" t="s">
        <v>127</v>
      </c>
      <c r="DK163" s="29"/>
      <c r="DM163" s="29"/>
    </row>
    <row r="164" spans="2:117" ht="15" customHeight="1">
      <c r="B164" s="91" t="s">
        <v>351</v>
      </c>
      <c r="C164" s="92" t="s">
        <v>352</v>
      </c>
      <c r="D164" s="92" t="s">
        <v>162</v>
      </c>
      <c r="E164" s="93" t="s">
        <v>374</v>
      </c>
      <c r="F164" s="9">
        <v>9</v>
      </c>
      <c r="G164" s="9">
        <f t="shared" si="2"/>
        <v>1</v>
      </c>
      <c r="J164" s="8">
        <f>IF(COUNTIF($O$164:$AH$164,"○")=0,0,1)</f>
        <v>0</v>
      </c>
      <c r="K164" s="28" t="s">
        <v>154</v>
      </c>
      <c r="L164" s="29"/>
      <c r="N164" s="30"/>
      <c r="O164" s="8" t="str">
        <f>IF('項目E1(不当な差別的取扱い)'!$K$28="","NA",'項目E1(不当な差別的取扱い)'!$K$28)</f>
        <v>NA</v>
      </c>
      <c r="P164" s="8" t="str">
        <f>IF('項目E1(不当な差別的取扱い)'!$L$28="","NA",'項目E1(不当な差別的取扱い)'!$L$28)</f>
        <v>NA</v>
      </c>
      <c r="Q164" s="8" t="str">
        <f>IF('項目E1(不当な差別的取扱い)'!$M$28="","NA",'項目E1(不当な差別的取扱い)'!$M$28)</f>
        <v>NA</v>
      </c>
      <c r="R164" s="8" t="str">
        <f>IF('項目E1(不当な差別的取扱い)'!$N$28="","NA",'項目E1(不当な差別的取扱い)'!$N$28)</f>
        <v>NA</v>
      </c>
      <c r="AB164" s="30"/>
      <c r="AC164" s="30"/>
      <c r="AD164" s="30"/>
      <c r="AE164" s="30"/>
      <c r="AF164" s="30"/>
      <c r="AG164" s="30"/>
      <c r="AH164" s="30"/>
      <c r="AI164" s="30"/>
      <c r="AK164" s="30"/>
      <c r="AN164" s="30"/>
      <c r="AO164" s="30"/>
      <c r="AP164" s="30"/>
      <c r="AQ164" s="29"/>
      <c r="AR164" s="29"/>
      <c r="AT164" s="120"/>
      <c r="AU164" s="9" t="s">
        <v>375</v>
      </c>
      <c r="AV164" s="9" t="s">
        <v>376</v>
      </c>
      <c r="AW164" s="9" t="s">
        <v>377</v>
      </c>
      <c r="AX164" s="9" t="s">
        <v>378</v>
      </c>
      <c r="BH164" s="120"/>
      <c r="BI164" s="120"/>
      <c r="BJ164" s="120"/>
      <c r="BK164" s="120"/>
      <c r="BL164" s="120"/>
      <c r="BM164" s="120"/>
      <c r="BN164" s="120"/>
      <c r="BO164" s="120"/>
      <c r="BQ164" s="120"/>
      <c r="BT164" s="120"/>
      <c r="BU164" s="120"/>
      <c r="BV164" s="120"/>
      <c r="BW164" s="9" t="s">
        <v>168</v>
      </c>
      <c r="BX164" s="29"/>
      <c r="DI164" s="29"/>
      <c r="DJ164" s="13" t="s">
        <v>370</v>
      </c>
      <c r="DK164" s="29"/>
      <c r="DM164" s="29"/>
    </row>
    <row r="165" spans="2:117" ht="15" customHeight="1">
      <c r="B165" s="91" t="s">
        <v>351</v>
      </c>
      <c r="C165" s="92" t="s">
        <v>352</v>
      </c>
      <c r="D165" s="92" t="s">
        <v>379</v>
      </c>
      <c r="E165" s="93" t="s">
        <v>380</v>
      </c>
      <c r="F165" s="9">
        <v>9</v>
      </c>
      <c r="G165" s="9">
        <f t="shared" si="2"/>
        <v>1</v>
      </c>
      <c r="J165" s="8">
        <f>IF(COUNTIF($O$165:$AH$165,"○")=0,0,1)</f>
        <v>0</v>
      </c>
      <c r="K165" s="28" t="s">
        <v>154</v>
      </c>
      <c r="L165" s="29"/>
      <c r="N165" s="30"/>
      <c r="O165" s="8" t="str">
        <f>IF('項目E1(不当な差別的取扱い)'!$O$28="","NA",'項目E1(不当な差別的取扱い)'!$O$28)</f>
        <v>NA</v>
      </c>
      <c r="P165" s="8" t="str">
        <f>IF('項目E1(不当な差別的取扱い)'!$P$28="","NA",'項目E1(不当な差別的取扱い)'!$P$28)</f>
        <v>NA</v>
      </c>
      <c r="Q165" s="8" t="str">
        <f>IF('項目E1(不当な差別的取扱い)'!$Q$28="","NA",'項目E1(不当な差別的取扱い)'!$Q$28)</f>
        <v>NA</v>
      </c>
      <c r="R165" s="8" t="str">
        <f>IF('項目E1(不当な差別的取扱い)'!$R$28="","NA",'項目E1(不当な差別的取扱い)'!$R$28)</f>
        <v>NA</v>
      </c>
      <c r="S165" s="8" t="str">
        <f>IF('項目E1(不当な差別的取扱い)'!$S$28="","NA",'項目E1(不当な差別的取扱い)'!$S$28)</f>
        <v>NA</v>
      </c>
      <c r="T165" s="8" t="str">
        <f>IF('項目E1(不当な差別的取扱い)'!$T$28="","NA",'項目E1(不当な差別的取扱い)'!$T$28)</f>
        <v>NA</v>
      </c>
      <c r="U165" s="8" t="str">
        <f>IF('項目E1(不当な差別的取扱い)'!$U$28="","NA",'項目E1(不当な差別的取扱い)'!$U$28)</f>
        <v>NA</v>
      </c>
      <c r="V165" s="8" t="str">
        <f>IF('項目E1(不当な差別的取扱い)'!$V$28="","NA",'項目E1(不当な差別的取扱い)'!$V$28)</f>
        <v>NA</v>
      </c>
      <c r="W165" s="8" t="str">
        <f>IF('項目E1(不当な差別的取扱い)'!$W$28="","NA",'項目E1(不当な差別的取扱い)'!$W$28)</f>
        <v>NA</v>
      </c>
      <c r="AB165" s="30"/>
      <c r="AC165" s="30"/>
      <c r="AD165" s="30"/>
      <c r="AE165" s="30"/>
      <c r="AF165" s="30"/>
      <c r="AG165" s="30"/>
      <c r="AH165" s="30"/>
      <c r="AI165" s="30"/>
      <c r="AK165" s="30"/>
      <c r="AN165" s="30"/>
      <c r="AO165" s="30"/>
      <c r="AP165" s="30"/>
      <c r="AQ165" s="29"/>
      <c r="AR165" s="29"/>
      <c r="AT165" s="120"/>
      <c r="AU165" s="9" t="s">
        <v>381</v>
      </c>
      <c r="AV165" s="9" t="s">
        <v>382</v>
      </c>
      <c r="AW165" s="9" t="s">
        <v>383</v>
      </c>
      <c r="AX165" s="9" t="s">
        <v>384</v>
      </c>
      <c r="AY165" s="9" t="s">
        <v>385</v>
      </c>
      <c r="AZ165" s="9" t="s">
        <v>386</v>
      </c>
      <c r="BA165" s="9" t="s">
        <v>387</v>
      </c>
      <c r="BB165" s="9" t="s">
        <v>388</v>
      </c>
      <c r="BC165" s="9" t="s">
        <v>389</v>
      </c>
      <c r="BH165" s="120"/>
      <c r="BI165" s="120"/>
      <c r="BJ165" s="120"/>
      <c r="BK165" s="120"/>
      <c r="BL165" s="120"/>
      <c r="BM165" s="120"/>
      <c r="BN165" s="120"/>
      <c r="BO165" s="120"/>
      <c r="BQ165" s="120"/>
      <c r="BT165" s="120"/>
      <c r="BU165" s="120"/>
      <c r="BV165" s="120"/>
      <c r="BW165" s="9" t="s">
        <v>180</v>
      </c>
      <c r="BX165" s="29"/>
      <c r="DI165" s="29"/>
      <c r="DJ165" s="13" t="s">
        <v>370</v>
      </c>
      <c r="DK165" s="29"/>
      <c r="DM165" s="29"/>
    </row>
    <row r="166" spans="2:117" ht="15" customHeight="1">
      <c r="B166" s="91" t="s">
        <v>351</v>
      </c>
      <c r="C166" s="92" t="s">
        <v>352</v>
      </c>
      <c r="D166" s="92" t="s">
        <v>391</v>
      </c>
      <c r="E166" s="93" t="s">
        <v>392</v>
      </c>
      <c r="F166" s="9">
        <v>9</v>
      </c>
      <c r="G166" s="9">
        <f t="shared" si="2"/>
        <v>1</v>
      </c>
      <c r="J166" s="8">
        <f>IF(COUNTIF($O$166:$AH$166,"○")=0,0,1)</f>
        <v>0</v>
      </c>
      <c r="K166" s="28" t="s">
        <v>154</v>
      </c>
      <c r="L166" s="29"/>
      <c r="N166" s="30"/>
      <c r="O166" s="8" t="str">
        <f>IF('項目E1(不当な差別的取扱い)'!$X$28="","NA",'項目E1(不当な差別的取扱い)'!$X$28)</f>
        <v>NA</v>
      </c>
      <c r="P166" s="8" t="str">
        <f>IF('項目E1(不当な差別的取扱い)'!$Y$28="","NA",'項目E1(不当な差別的取扱い)'!$Y$28)</f>
        <v>NA</v>
      </c>
      <c r="Q166" s="8" t="str">
        <f>IF('項目E1(不当な差別的取扱い)'!$Z$28="","NA",'項目E1(不当な差別的取扱い)'!$Z$28)</f>
        <v>NA</v>
      </c>
      <c r="R166" s="8" t="str">
        <f>IF('項目E1(不当な差別的取扱い)'!$AA$28="","NA",'項目E1(不当な差別的取扱い)'!$AA$28)</f>
        <v>NA</v>
      </c>
      <c r="S166" s="8" t="str">
        <f>IF('項目E1(不当な差別的取扱い)'!$AB$28="","NA",'項目E1(不当な差別的取扱い)'!$AB$28)</f>
        <v>NA</v>
      </c>
      <c r="T166" s="8" t="str">
        <f>IF('項目E1(不当な差別的取扱い)'!$AC$28="","NA",'項目E1(不当な差別的取扱い)'!$AC$28)</f>
        <v>NA</v>
      </c>
      <c r="U166" s="8" t="str">
        <f>IF('項目E1(不当な差別的取扱い)'!$AD$28="","NA",'項目E1(不当な差別的取扱い)'!$AD$28)</f>
        <v>NA</v>
      </c>
      <c r="V166" s="8" t="str">
        <f>IF('項目E1(不当な差別的取扱い)'!$AE$28="","NA",'項目E1(不当な差別的取扱い)'!$AE$28)</f>
        <v>NA</v>
      </c>
      <c r="W166" s="8" t="str">
        <f>IF('項目E1(不当な差別的取扱い)'!$AF$28="","NA",'項目E1(不当な差別的取扱い)'!$AF$28)</f>
        <v>NA</v>
      </c>
      <c r="X166" s="8" t="str">
        <f>IF('項目E1(不当な差別的取扱い)'!$AG$28="","NA",'項目E1(不当な差別的取扱い)'!$AG$28)</f>
        <v>NA</v>
      </c>
      <c r="Y166" s="8" t="str">
        <f>IF('項目E1(不当な差別的取扱い)'!$AH$28="","NA",'項目E1(不当な差別的取扱い)'!$AH$28)</f>
        <v>NA</v>
      </c>
      <c r="AB166" s="30"/>
      <c r="AC166" s="30"/>
      <c r="AD166" s="30"/>
      <c r="AE166" s="30"/>
      <c r="AF166" s="30"/>
      <c r="AG166" s="30"/>
      <c r="AH166" s="30"/>
      <c r="AI166" s="30"/>
      <c r="AK166" s="30"/>
      <c r="AN166" s="30"/>
      <c r="AO166" s="30"/>
      <c r="AP166" s="30"/>
      <c r="AQ166" s="29"/>
      <c r="AR166" s="29"/>
      <c r="AT166" s="120"/>
      <c r="AU166" s="9" t="s">
        <v>393</v>
      </c>
      <c r="AV166" s="9" t="s">
        <v>394</v>
      </c>
      <c r="AW166" s="9" t="s">
        <v>395</v>
      </c>
      <c r="AX166" s="9" t="s">
        <v>396</v>
      </c>
      <c r="AY166" s="9" t="s">
        <v>397</v>
      </c>
      <c r="AZ166" s="9" t="s">
        <v>398</v>
      </c>
      <c r="BA166" s="9" t="s">
        <v>399</v>
      </c>
      <c r="BB166" s="9" t="s">
        <v>400</v>
      </c>
      <c r="BC166" s="9" t="s">
        <v>401</v>
      </c>
      <c r="BD166" s="9" t="s">
        <v>402</v>
      </c>
      <c r="BE166" s="9" t="s">
        <v>403</v>
      </c>
      <c r="BH166" s="120"/>
      <c r="BI166" s="120"/>
      <c r="BJ166" s="120"/>
      <c r="BK166" s="120"/>
      <c r="BL166" s="120"/>
      <c r="BM166" s="120"/>
      <c r="BN166" s="120"/>
      <c r="BO166" s="120"/>
      <c r="BQ166" s="120"/>
      <c r="BT166" s="120"/>
      <c r="BU166" s="120"/>
      <c r="BV166" s="120"/>
      <c r="BW166" s="9" t="s">
        <v>194</v>
      </c>
      <c r="BX166" s="29"/>
      <c r="DI166" s="29"/>
      <c r="DJ166" s="13" t="s">
        <v>370</v>
      </c>
      <c r="DK166" s="29"/>
      <c r="DM166" s="29"/>
    </row>
    <row r="167" spans="2:117" ht="15" customHeight="1">
      <c r="B167" s="91" t="s">
        <v>351</v>
      </c>
      <c r="C167" s="92" t="s">
        <v>352</v>
      </c>
      <c r="D167" s="92" t="s">
        <v>391</v>
      </c>
      <c r="E167" s="93" t="s">
        <v>404</v>
      </c>
      <c r="F167" s="9">
        <v>9</v>
      </c>
      <c r="G167" s="9">
        <f t="shared" si="2"/>
        <v>1</v>
      </c>
      <c r="I167" s="8">
        <f>IF(AND($J$166=1,$Y$166&lt;&gt;"○"),1,0)</f>
        <v>0</v>
      </c>
      <c r="J167" s="8">
        <f>IF($AL$167="NA",0,1)</f>
        <v>0</v>
      </c>
      <c r="K167" s="28" t="s">
        <v>118</v>
      </c>
      <c r="L167" s="29"/>
      <c r="N167" s="30"/>
      <c r="AB167" s="30"/>
      <c r="AC167" s="30"/>
      <c r="AD167" s="30"/>
      <c r="AE167" s="30"/>
      <c r="AF167" s="30"/>
      <c r="AG167" s="30"/>
      <c r="AH167" s="30"/>
      <c r="AI167" s="30"/>
      <c r="AK167" s="30"/>
      <c r="AL167" s="8" t="str">
        <f>IF('項目E1(不当な差別的取扱い)'!$AI$28="","NA",'項目E1(不当な差別的取扱い)'!$AI$28)</f>
        <v>NA</v>
      </c>
      <c r="AN167" s="30"/>
      <c r="AO167" s="30"/>
      <c r="AP167" s="30"/>
      <c r="AQ167" s="29"/>
      <c r="AR167" s="29"/>
      <c r="AT167" s="120"/>
      <c r="BH167" s="120"/>
      <c r="BI167" s="120"/>
      <c r="BJ167" s="120"/>
      <c r="BK167" s="120"/>
      <c r="BL167" s="120"/>
      <c r="BM167" s="120"/>
      <c r="BN167" s="120"/>
      <c r="BO167" s="120"/>
      <c r="BQ167" s="120"/>
      <c r="BR167" s="9" t="s">
        <v>405</v>
      </c>
      <c r="BT167" s="120"/>
      <c r="BU167" s="120"/>
      <c r="BV167" s="120"/>
      <c r="BW167" s="9" t="s">
        <v>196</v>
      </c>
      <c r="BX167" s="29"/>
      <c r="BY167" s="13" t="s">
        <v>403</v>
      </c>
      <c r="CA167" s="13" t="s">
        <v>373</v>
      </c>
      <c r="DI167" s="29"/>
      <c r="DJ167" s="13" t="s">
        <v>127</v>
      </c>
      <c r="DK167" s="29"/>
      <c r="DM167" s="29"/>
    </row>
    <row r="168" spans="2:117" ht="15" customHeight="1">
      <c r="B168" s="91" t="s">
        <v>351</v>
      </c>
      <c r="C168" s="92" t="s">
        <v>352</v>
      </c>
      <c r="D168" s="92" t="s">
        <v>406</v>
      </c>
      <c r="E168" s="93" t="s">
        <v>407</v>
      </c>
      <c r="F168" s="9">
        <v>9</v>
      </c>
      <c r="G168" s="9">
        <f t="shared" si="2"/>
        <v>1</v>
      </c>
      <c r="J168" s="8">
        <f>IF(COUNTIF($O$168:$AH$168,"○")=0,0,1)</f>
        <v>0</v>
      </c>
      <c r="K168" s="28" t="s">
        <v>154</v>
      </c>
      <c r="L168" s="29"/>
      <c r="N168" s="30"/>
      <c r="O168" s="8" t="str">
        <f>IF('項目E1(不当な差別的取扱い)'!$AJ$28="","NA",'項目E1(不当な差別的取扱い)'!$AJ$28)</f>
        <v>NA</v>
      </c>
      <c r="P168" s="8" t="str">
        <f>IF('項目E1(不当な差別的取扱い)'!$AK$28="","NA",'項目E1(不当な差別的取扱い)'!$AK$28)</f>
        <v>NA</v>
      </c>
      <c r="Q168" s="8" t="str">
        <f>IF('項目E1(不当な差別的取扱い)'!$AL$28="","NA",'項目E1(不当な差別的取扱い)'!$AL$28)</f>
        <v>NA</v>
      </c>
      <c r="R168" s="8" t="str">
        <f>IF('項目E1(不当な差別的取扱い)'!$AM$28="","NA",'項目E1(不当な差別的取扱い)'!$AM$28)</f>
        <v>NA</v>
      </c>
      <c r="S168" s="8" t="str">
        <f>IF('項目E1(不当な差別的取扱い)'!$AN$28="","NA",'項目E1(不当な差別的取扱い)'!$AN$28)</f>
        <v>NA</v>
      </c>
      <c r="T168" s="8" t="str">
        <f>IF('項目E1(不当な差別的取扱い)'!$AO$28="","NA",'項目E1(不当な差別的取扱い)'!$AO$28)</f>
        <v>NA</v>
      </c>
      <c r="AB168" s="30"/>
      <c r="AC168" s="30"/>
      <c r="AD168" s="30"/>
      <c r="AE168" s="30"/>
      <c r="AF168" s="30"/>
      <c r="AG168" s="30"/>
      <c r="AH168" s="30"/>
      <c r="AI168" s="30"/>
      <c r="AK168" s="30"/>
      <c r="AN168" s="30"/>
      <c r="AO168" s="30"/>
      <c r="AP168" s="30"/>
      <c r="AQ168" s="29"/>
      <c r="AR168" s="29"/>
      <c r="AT168" s="120"/>
      <c r="AU168" s="9" t="s">
        <v>408</v>
      </c>
      <c r="AV168" s="9" t="s">
        <v>409</v>
      </c>
      <c r="AW168" s="9" t="s">
        <v>410</v>
      </c>
      <c r="AX168" s="9" t="s">
        <v>411</v>
      </c>
      <c r="AY168" s="9" t="s">
        <v>412</v>
      </c>
      <c r="AZ168" s="9" t="s">
        <v>413</v>
      </c>
      <c r="BH168" s="120"/>
      <c r="BI168" s="120"/>
      <c r="BJ168" s="120"/>
      <c r="BK168" s="120"/>
      <c r="BL168" s="120"/>
      <c r="BM168" s="120"/>
      <c r="BN168" s="120"/>
      <c r="BO168" s="120"/>
      <c r="BQ168" s="120"/>
      <c r="BT168" s="120"/>
      <c r="BU168" s="120"/>
      <c r="BV168" s="120"/>
      <c r="BW168" s="9" t="s">
        <v>205</v>
      </c>
      <c r="BX168" s="29"/>
      <c r="DI168" s="29"/>
      <c r="DJ168" s="13" t="s">
        <v>370</v>
      </c>
      <c r="DK168" s="29"/>
      <c r="DM168" s="29"/>
    </row>
    <row r="169" spans="2:117" ht="15" customHeight="1">
      <c r="B169" s="91" t="s">
        <v>351</v>
      </c>
      <c r="C169" s="92" t="s">
        <v>352</v>
      </c>
      <c r="D169" s="92" t="s">
        <v>406</v>
      </c>
      <c r="E169" s="93" t="s">
        <v>414</v>
      </c>
      <c r="F169" s="9">
        <v>9</v>
      </c>
      <c r="G169" s="9">
        <f t="shared" si="2"/>
        <v>1</v>
      </c>
      <c r="I169" s="8">
        <f>IF(AND($J$168=1,$T$168&lt;&gt;"○"),1,0)</f>
        <v>0</v>
      </c>
      <c r="J169" s="8">
        <f>IF($AL$169="NA",0,1)</f>
        <v>0</v>
      </c>
      <c r="K169" s="28" t="s">
        <v>118</v>
      </c>
      <c r="L169" s="29"/>
      <c r="N169" s="30"/>
      <c r="AB169" s="30"/>
      <c r="AC169" s="30"/>
      <c r="AD169" s="30"/>
      <c r="AE169" s="30"/>
      <c r="AF169" s="30"/>
      <c r="AG169" s="30"/>
      <c r="AH169" s="30"/>
      <c r="AI169" s="30"/>
      <c r="AK169" s="30"/>
      <c r="AL169" s="8" t="str">
        <f>IF('項目E1(不当な差別的取扱い)'!$AP$28="","NA",'項目E1(不当な差別的取扱い)'!$AP$28)</f>
        <v>NA</v>
      </c>
      <c r="AN169" s="30"/>
      <c r="AO169" s="30"/>
      <c r="AP169" s="30"/>
      <c r="AQ169" s="29"/>
      <c r="AR169" s="29"/>
      <c r="AT169" s="120"/>
      <c r="BH169" s="120"/>
      <c r="BI169" s="120"/>
      <c r="BJ169" s="120"/>
      <c r="BK169" s="120"/>
      <c r="BL169" s="120"/>
      <c r="BM169" s="120"/>
      <c r="BN169" s="120"/>
      <c r="BO169" s="120"/>
      <c r="BQ169" s="120"/>
      <c r="BR169" s="9" t="s">
        <v>415</v>
      </c>
      <c r="BT169" s="120"/>
      <c r="BU169" s="120"/>
      <c r="BV169" s="120"/>
      <c r="BW169" s="9" t="s">
        <v>207</v>
      </c>
      <c r="BX169" s="29"/>
      <c r="BY169" s="13" t="s">
        <v>413</v>
      </c>
      <c r="CA169" s="13" t="s">
        <v>373</v>
      </c>
      <c r="DI169" s="29"/>
      <c r="DJ169" s="13" t="s">
        <v>127</v>
      </c>
      <c r="DK169" s="29"/>
      <c r="DM169" s="29"/>
    </row>
    <row r="170" spans="2:117" ht="15" customHeight="1">
      <c r="B170" s="91" t="s">
        <v>351</v>
      </c>
      <c r="C170" s="92" t="s">
        <v>352</v>
      </c>
      <c r="D170" s="92" t="s">
        <v>209</v>
      </c>
      <c r="E170" s="93" t="s">
        <v>210</v>
      </c>
      <c r="F170" s="9">
        <v>9</v>
      </c>
      <c r="G170" s="9">
        <f t="shared" si="2"/>
        <v>1</v>
      </c>
      <c r="J170" s="8">
        <f>IF(COUNTIF($O$170:$AH$170,"○")=0,0,1)</f>
        <v>0</v>
      </c>
      <c r="K170" s="28" t="s">
        <v>154</v>
      </c>
      <c r="L170" s="29"/>
      <c r="N170" s="30"/>
      <c r="O170" s="8" t="str">
        <f>IF('項目E1(不当な差別的取扱い)'!$AQ$28="","NA",'項目E1(不当な差別的取扱い)'!$AQ$28)</f>
        <v>NA</v>
      </c>
      <c r="P170" s="8" t="str">
        <f>IF('項目E1(不当な差別的取扱い)'!$AR$28="","NA",'項目E1(不当な差別的取扱い)'!$AR$28)</f>
        <v>NA</v>
      </c>
      <c r="Q170" s="8" t="str">
        <f>IF('項目E1(不当な差別的取扱い)'!$AS$28="","NA",'項目E1(不当な差別的取扱い)'!$AS$28)</f>
        <v>NA</v>
      </c>
      <c r="AB170" s="30"/>
      <c r="AC170" s="30"/>
      <c r="AD170" s="30"/>
      <c r="AE170" s="30"/>
      <c r="AF170" s="30"/>
      <c r="AG170" s="30"/>
      <c r="AH170" s="30"/>
      <c r="AI170" s="30"/>
      <c r="AK170" s="30"/>
      <c r="AN170" s="30"/>
      <c r="AO170" s="30"/>
      <c r="AP170" s="30"/>
      <c r="AQ170" s="29"/>
      <c r="AR170" s="29"/>
      <c r="AT170" s="120"/>
      <c r="AU170" s="9" t="s">
        <v>416</v>
      </c>
      <c r="AV170" s="9" t="s">
        <v>417</v>
      </c>
      <c r="AW170" s="9" t="s">
        <v>418</v>
      </c>
      <c r="BH170" s="120"/>
      <c r="BI170" s="120"/>
      <c r="BJ170" s="120"/>
      <c r="BK170" s="120"/>
      <c r="BL170" s="120"/>
      <c r="BM170" s="120"/>
      <c r="BN170" s="120"/>
      <c r="BO170" s="120"/>
      <c r="BQ170" s="120"/>
      <c r="BT170" s="120"/>
      <c r="BU170" s="120"/>
      <c r="BV170" s="120"/>
      <c r="BW170" s="9" t="s">
        <v>214</v>
      </c>
      <c r="BX170" s="29"/>
      <c r="DI170" s="29"/>
      <c r="DJ170" s="13" t="s">
        <v>370</v>
      </c>
      <c r="DK170" s="29"/>
      <c r="DM170" s="29"/>
    </row>
    <row r="171" spans="2:117" ht="15" customHeight="1">
      <c r="B171" s="91" t="s">
        <v>351</v>
      </c>
      <c r="C171" s="92" t="s">
        <v>352</v>
      </c>
      <c r="D171" s="92" t="s">
        <v>215</v>
      </c>
      <c r="E171" s="93" t="s">
        <v>419</v>
      </c>
      <c r="F171" s="9">
        <v>9</v>
      </c>
      <c r="G171" s="9">
        <f t="shared" si="2"/>
        <v>1</v>
      </c>
      <c r="J171" s="8">
        <f>IF(COUNTIF($O$171:$AH$171,"○")=0,0,1)</f>
        <v>0</v>
      </c>
      <c r="K171" s="28" t="s">
        <v>154</v>
      </c>
      <c r="L171" s="29"/>
      <c r="N171" s="30"/>
      <c r="O171" s="8" t="str">
        <f>IF('項目E1(不当な差別的取扱い)'!$AT$28="","NA",'項目E1(不当な差別的取扱い)'!$AT$28)</f>
        <v>NA</v>
      </c>
      <c r="AB171" s="30"/>
      <c r="AC171" s="30"/>
      <c r="AD171" s="30"/>
      <c r="AE171" s="30"/>
      <c r="AF171" s="30"/>
      <c r="AG171" s="30"/>
      <c r="AH171" s="30"/>
      <c r="AI171" s="30"/>
      <c r="AK171" s="30"/>
      <c r="AN171" s="30"/>
      <c r="AO171" s="30"/>
      <c r="AP171" s="30"/>
      <c r="AQ171" s="29"/>
      <c r="AR171" s="29"/>
      <c r="AT171" s="120"/>
      <c r="AU171" s="9" t="s">
        <v>420</v>
      </c>
      <c r="BH171" s="120"/>
      <c r="BI171" s="120"/>
      <c r="BJ171" s="120"/>
      <c r="BK171" s="120"/>
      <c r="BL171" s="120"/>
      <c r="BM171" s="120"/>
      <c r="BN171" s="120"/>
      <c r="BO171" s="120"/>
      <c r="BQ171" s="120"/>
      <c r="BT171" s="120"/>
      <c r="BU171" s="120"/>
      <c r="BV171" s="120"/>
      <c r="BW171" s="9" t="s">
        <v>217</v>
      </c>
      <c r="BX171" s="29"/>
      <c r="DI171" s="29"/>
      <c r="DJ171" s="13" t="s">
        <v>370</v>
      </c>
      <c r="DK171" s="29"/>
      <c r="DM171" s="29"/>
    </row>
    <row r="172" spans="2:117" ht="15" customHeight="1">
      <c r="B172" s="91" t="s">
        <v>351</v>
      </c>
      <c r="C172" s="92" t="s">
        <v>352</v>
      </c>
      <c r="D172" s="92" t="s">
        <v>218</v>
      </c>
      <c r="E172" s="93" t="s">
        <v>421</v>
      </c>
      <c r="F172" s="9">
        <v>9</v>
      </c>
      <c r="G172" s="9">
        <f t="shared" si="2"/>
        <v>1</v>
      </c>
      <c r="J172" s="8">
        <f>IF($AL$172="NA",0,1)</f>
        <v>0</v>
      </c>
      <c r="K172" s="28" t="s">
        <v>118</v>
      </c>
      <c r="L172" s="29"/>
      <c r="N172" s="30"/>
      <c r="AB172" s="30"/>
      <c r="AC172" s="30"/>
      <c r="AD172" s="30"/>
      <c r="AE172" s="30"/>
      <c r="AF172" s="30"/>
      <c r="AG172" s="30"/>
      <c r="AH172" s="30"/>
      <c r="AI172" s="30"/>
      <c r="AK172" s="30"/>
      <c r="AL172" s="8" t="str">
        <f>IF('項目E1(不当な差別的取扱い)'!$AU$28="","NA",'項目E1(不当な差別的取扱い)'!$AU$28)</f>
        <v>NA</v>
      </c>
      <c r="AN172" s="30"/>
      <c r="AO172" s="30"/>
      <c r="AP172" s="30"/>
      <c r="AQ172" s="29"/>
      <c r="AR172" s="29"/>
      <c r="AT172" s="120"/>
      <c r="BH172" s="120"/>
      <c r="BI172" s="120"/>
      <c r="BJ172" s="120"/>
      <c r="BK172" s="120"/>
      <c r="BL172" s="120"/>
      <c r="BM172" s="120"/>
      <c r="BN172" s="120"/>
      <c r="BO172" s="120"/>
      <c r="BQ172" s="120"/>
      <c r="BR172" s="9" t="s">
        <v>422</v>
      </c>
      <c r="BT172" s="120"/>
      <c r="BU172" s="120"/>
      <c r="BV172" s="120"/>
      <c r="BW172" s="9" t="s">
        <v>220</v>
      </c>
      <c r="BX172" s="29"/>
      <c r="DI172" s="29"/>
      <c r="DJ172" s="13" t="s">
        <v>127</v>
      </c>
      <c r="DK172" s="29"/>
      <c r="DM172" s="29"/>
    </row>
    <row r="173" spans="2:117" ht="15" customHeight="1">
      <c r="B173" s="91" t="s">
        <v>351</v>
      </c>
      <c r="C173" s="92" t="s">
        <v>352</v>
      </c>
      <c r="D173" s="92" t="s">
        <v>432</v>
      </c>
      <c r="E173" s="93" t="s">
        <v>423</v>
      </c>
      <c r="F173" s="9">
        <v>9</v>
      </c>
      <c r="G173" s="9">
        <f t="shared" si="2"/>
        <v>1</v>
      </c>
      <c r="J173" s="8">
        <f>IF(OR($M$173="(選択)",LEN(TRIM($M$173))=0,$M$173="NA"),0,1)</f>
        <v>0</v>
      </c>
      <c r="K173" s="28" t="s">
        <v>145</v>
      </c>
      <c r="L173" s="29"/>
      <c r="M173" s="8" t="str">
        <f>IF('項目E1(不当な差別的取扱い)'!$AV$28="","NA",'項目E1(不当な差別的取扱い)'!$AV$28)</f>
        <v>(選択)</v>
      </c>
      <c r="N173" s="30"/>
      <c r="AB173" s="30"/>
      <c r="AC173" s="30"/>
      <c r="AD173" s="30"/>
      <c r="AE173" s="30"/>
      <c r="AF173" s="30"/>
      <c r="AG173" s="30"/>
      <c r="AH173" s="30"/>
      <c r="AI173" s="30"/>
      <c r="AK173" s="30"/>
      <c r="AN173" s="30"/>
      <c r="AO173" s="30"/>
      <c r="AP173" s="30"/>
      <c r="AQ173" s="29"/>
      <c r="AR173" s="29"/>
      <c r="AS173" s="9" t="s">
        <v>424</v>
      </c>
      <c r="AT173" s="120"/>
      <c r="BH173" s="120"/>
      <c r="BI173" s="120"/>
      <c r="BJ173" s="120"/>
      <c r="BK173" s="120"/>
      <c r="BL173" s="120"/>
      <c r="BM173" s="120"/>
      <c r="BN173" s="120"/>
      <c r="BO173" s="120"/>
      <c r="BQ173" s="120"/>
      <c r="BT173" s="120"/>
      <c r="BU173" s="120"/>
      <c r="BV173" s="120"/>
      <c r="BW173" s="9" t="s">
        <v>223</v>
      </c>
      <c r="BX173" s="29"/>
      <c r="DI173" s="29"/>
      <c r="DJ173" s="13" t="s">
        <v>360</v>
      </c>
      <c r="DK173" s="29"/>
      <c r="DM173" s="29"/>
    </row>
    <row r="174" spans="2:117" ht="15" customHeight="1">
      <c r="B174" s="91" t="s">
        <v>351</v>
      </c>
      <c r="C174" s="92" t="s">
        <v>352</v>
      </c>
      <c r="D174" s="92" t="s">
        <v>425</v>
      </c>
      <c r="E174" s="93" t="s">
        <v>426</v>
      </c>
      <c r="F174" s="9">
        <v>9</v>
      </c>
      <c r="G174" s="9">
        <f t="shared" si="2"/>
        <v>1</v>
      </c>
      <c r="J174" s="8">
        <f>IF($AL$174="NA",0,1)</f>
        <v>0</v>
      </c>
      <c r="K174" s="28" t="s">
        <v>118</v>
      </c>
      <c r="L174" s="29"/>
      <c r="N174" s="30"/>
      <c r="AB174" s="30"/>
      <c r="AC174" s="30"/>
      <c r="AD174" s="30"/>
      <c r="AE174" s="30"/>
      <c r="AF174" s="30"/>
      <c r="AG174" s="30"/>
      <c r="AH174" s="30"/>
      <c r="AI174" s="30"/>
      <c r="AK174" s="30"/>
      <c r="AL174" s="8" t="str">
        <f>IF('項目E1(不当な差別的取扱い)'!$AW$28="","NA",'項目E1(不当な差別的取扱い)'!$AW$28)</f>
        <v>NA</v>
      </c>
      <c r="AN174" s="30"/>
      <c r="AO174" s="30"/>
      <c r="AP174" s="30"/>
      <c r="AQ174" s="29"/>
      <c r="AR174" s="29"/>
      <c r="AT174" s="120"/>
      <c r="BH174" s="120"/>
      <c r="BI174" s="120"/>
      <c r="BJ174" s="120"/>
      <c r="BK174" s="120"/>
      <c r="BL174" s="120"/>
      <c r="BM174" s="120"/>
      <c r="BN174" s="120"/>
      <c r="BO174" s="120"/>
      <c r="BQ174" s="120"/>
      <c r="BR174" s="9" t="s">
        <v>427</v>
      </c>
      <c r="BT174" s="120"/>
      <c r="BU174" s="120"/>
      <c r="BV174" s="120"/>
      <c r="BW174" s="9" t="s">
        <v>226</v>
      </c>
      <c r="BX174" s="29"/>
      <c r="DI174" s="29"/>
      <c r="DJ174" s="13" t="s">
        <v>127</v>
      </c>
      <c r="DK174" s="29"/>
      <c r="DM174" s="29"/>
    </row>
    <row r="175" spans="2:117" ht="15" customHeight="1">
      <c r="B175" s="91" t="s">
        <v>351</v>
      </c>
      <c r="C175" s="92" t="s">
        <v>352</v>
      </c>
      <c r="D175" s="92" t="s">
        <v>227</v>
      </c>
      <c r="E175" s="93" t="s">
        <v>228</v>
      </c>
      <c r="F175" s="9">
        <v>9</v>
      </c>
      <c r="G175" s="9">
        <f t="shared" si="2"/>
        <v>1</v>
      </c>
      <c r="J175" s="8">
        <f>IF($AL$175="NA",0,1)</f>
        <v>0</v>
      </c>
      <c r="K175" s="28" t="s">
        <v>118</v>
      </c>
      <c r="L175" s="29"/>
      <c r="N175" s="30"/>
      <c r="AB175" s="30"/>
      <c r="AC175" s="30"/>
      <c r="AD175" s="30"/>
      <c r="AE175" s="30"/>
      <c r="AF175" s="30"/>
      <c r="AG175" s="30"/>
      <c r="AH175" s="30"/>
      <c r="AI175" s="30"/>
      <c r="AK175" s="30"/>
      <c r="AL175" s="8" t="str">
        <f>IF('項目E1(不当な差別的取扱い)'!$AX$28="","NA",'項目E1(不当な差別的取扱い)'!$AX$28)</f>
        <v>NA</v>
      </c>
      <c r="AN175" s="30"/>
      <c r="AO175" s="30"/>
      <c r="AP175" s="30"/>
      <c r="AQ175" s="29"/>
      <c r="AR175" s="29"/>
      <c r="AT175" s="120"/>
      <c r="BH175" s="120"/>
      <c r="BI175" s="120"/>
      <c r="BJ175" s="120"/>
      <c r="BK175" s="120"/>
      <c r="BL175" s="120"/>
      <c r="BM175" s="120"/>
      <c r="BN175" s="120"/>
      <c r="BO175" s="120"/>
      <c r="BQ175" s="120"/>
      <c r="BR175" s="9" t="s">
        <v>428</v>
      </c>
      <c r="BT175" s="120"/>
      <c r="BU175" s="120"/>
      <c r="BV175" s="120"/>
      <c r="BW175" s="9" t="s">
        <v>229</v>
      </c>
      <c r="BX175" s="29"/>
      <c r="DI175" s="29"/>
      <c r="DJ175" s="13" t="s">
        <v>127</v>
      </c>
      <c r="DK175" s="29"/>
      <c r="DM175" s="29"/>
    </row>
    <row r="176" spans="2:117" ht="15" customHeight="1">
      <c r="B176" s="91" t="s">
        <v>351</v>
      </c>
      <c r="C176" s="92" t="s">
        <v>352</v>
      </c>
      <c r="D176" s="92" t="s">
        <v>429</v>
      </c>
      <c r="E176" s="93" t="s">
        <v>430</v>
      </c>
      <c r="F176" s="9">
        <v>9</v>
      </c>
      <c r="G176" s="9">
        <f t="shared" si="2"/>
        <v>1</v>
      </c>
      <c r="J176" s="8">
        <f>IF(OR($M$176="(選択)",LEN(TRIM($M$176))=0,$M$176="NA"),0,1)</f>
        <v>0</v>
      </c>
      <c r="K176" s="28" t="s">
        <v>145</v>
      </c>
      <c r="L176" s="29"/>
      <c r="M176" s="8" t="str">
        <f>IF('項目E1(不当な差別的取扱い)'!$AY$28="","NA",'項目E1(不当な差別的取扱い)'!$AY$28)</f>
        <v>(選択)</v>
      </c>
      <c r="N176" s="30"/>
      <c r="AB176" s="30"/>
      <c r="AC176" s="30"/>
      <c r="AD176" s="30"/>
      <c r="AE176" s="30"/>
      <c r="AF176" s="30"/>
      <c r="AG176" s="30"/>
      <c r="AH176" s="30"/>
      <c r="AI176" s="30"/>
      <c r="AK176" s="30"/>
      <c r="AN176" s="30"/>
      <c r="AO176" s="30"/>
      <c r="AP176" s="30"/>
      <c r="AQ176" s="29"/>
      <c r="AR176" s="29"/>
      <c r="AS176" s="9" t="s">
        <v>431</v>
      </c>
      <c r="AT176" s="120"/>
      <c r="BH176" s="120"/>
      <c r="BI176" s="120"/>
      <c r="BJ176" s="120"/>
      <c r="BK176" s="120"/>
      <c r="BL176" s="120"/>
      <c r="BM176" s="120"/>
      <c r="BN176" s="120"/>
      <c r="BO176" s="120"/>
      <c r="BQ176" s="120"/>
      <c r="BT176" s="120"/>
      <c r="BU176" s="120"/>
      <c r="BV176" s="120"/>
      <c r="BW176" s="9" t="s">
        <v>232</v>
      </c>
      <c r="BX176" s="29"/>
      <c r="DI176" s="29"/>
      <c r="DJ176" s="13" t="s">
        <v>360</v>
      </c>
      <c r="DK176" s="29"/>
      <c r="DM176" s="29"/>
    </row>
    <row r="177" spans="2:117" ht="15" customHeight="1">
      <c r="B177" s="91" t="s">
        <v>351</v>
      </c>
      <c r="C177" s="92" t="s">
        <v>352</v>
      </c>
      <c r="D177" s="92" t="s">
        <v>357</v>
      </c>
      <c r="E177" s="93" t="s">
        <v>144</v>
      </c>
      <c r="F177" s="9">
        <v>10</v>
      </c>
      <c r="G177" s="9">
        <f t="shared" si="2"/>
        <v>1</v>
      </c>
      <c r="J177" s="8">
        <f>IF(OR($M$177="(選択)",LEN(TRIM($M$177))=0,$M$177="NA"),0,1)</f>
        <v>0</v>
      </c>
      <c r="K177" s="28" t="s">
        <v>145</v>
      </c>
      <c r="L177" s="29"/>
      <c r="M177" s="8" t="str">
        <f>IF('項目E1(不当な差別的取扱い)'!$C$29="","NA",'項目E1(不当な差別的取扱い)'!$C$29)</f>
        <v>(選択)</v>
      </c>
      <c r="N177" s="30"/>
      <c r="AB177" s="30"/>
      <c r="AC177" s="30"/>
      <c r="AD177" s="30"/>
      <c r="AE177" s="30"/>
      <c r="AF177" s="30"/>
      <c r="AG177" s="30"/>
      <c r="AH177" s="30"/>
      <c r="AI177" s="30"/>
      <c r="AK177" s="30"/>
      <c r="AN177" s="30"/>
      <c r="AO177" s="30"/>
      <c r="AP177" s="30"/>
      <c r="AQ177" s="29"/>
      <c r="AR177" s="29"/>
      <c r="AS177" s="9" t="s">
        <v>359</v>
      </c>
      <c r="AT177" s="120"/>
      <c r="BH177" s="120"/>
      <c r="BI177" s="120"/>
      <c r="BJ177" s="120"/>
      <c r="BK177" s="120"/>
      <c r="BL177" s="120"/>
      <c r="BM177" s="120"/>
      <c r="BN177" s="120"/>
      <c r="BO177" s="120"/>
      <c r="BQ177" s="120"/>
      <c r="BT177" s="120"/>
      <c r="BU177" s="120"/>
      <c r="BV177" s="120"/>
      <c r="BW177" s="9" t="s">
        <v>146</v>
      </c>
      <c r="BX177" s="29"/>
      <c r="DI177" s="29"/>
      <c r="DJ177" s="13" t="s">
        <v>360</v>
      </c>
      <c r="DK177" s="29"/>
      <c r="DM177" s="29"/>
    </row>
    <row r="178" spans="2:117" ht="15" customHeight="1">
      <c r="B178" s="91" t="s">
        <v>351</v>
      </c>
      <c r="C178" s="92" t="s">
        <v>352</v>
      </c>
      <c r="D178" s="92" t="s">
        <v>361</v>
      </c>
      <c r="E178" s="93" t="s">
        <v>362</v>
      </c>
      <c r="F178" s="9">
        <v>10</v>
      </c>
      <c r="G178" s="9">
        <f t="shared" si="2"/>
        <v>1</v>
      </c>
      <c r="J178" s="8">
        <f>IF($AL$178="NA",0,1)</f>
        <v>0</v>
      </c>
      <c r="K178" s="28" t="s">
        <v>118</v>
      </c>
      <c r="L178" s="29"/>
      <c r="N178" s="30"/>
      <c r="AB178" s="30"/>
      <c r="AC178" s="30"/>
      <c r="AD178" s="30"/>
      <c r="AE178" s="30"/>
      <c r="AF178" s="30"/>
      <c r="AG178" s="30"/>
      <c r="AH178" s="30"/>
      <c r="AI178" s="30"/>
      <c r="AK178" s="30"/>
      <c r="AL178" s="8" t="str">
        <f>IF('項目E1(不当な差別的取扱い)'!$D$29="","NA",'項目E1(不当な差別的取扱い)'!$D$29)</f>
        <v>NA</v>
      </c>
      <c r="AN178" s="30"/>
      <c r="AO178" s="30"/>
      <c r="AP178" s="30"/>
      <c r="AQ178" s="29"/>
      <c r="AR178" s="29"/>
      <c r="AT178" s="120"/>
      <c r="BH178" s="120"/>
      <c r="BI178" s="120"/>
      <c r="BJ178" s="120"/>
      <c r="BK178" s="120"/>
      <c r="BL178" s="120"/>
      <c r="BM178" s="120"/>
      <c r="BN178" s="120"/>
      <c r="BO178" s="120"/>
      <c r="BQ178" s="120"/>
      <c r="BR178" s="9" t="s">
        <v>363</v>
      </c>
      <c r="BT178" s="120"/>
      <c r="BU178" s="120"/>
      <c r="BV178" s="120"/>
      <c r="BW178" s="9" t="s">
        <v>151</v>
      </c>
      <c r="BX178" s="29"/>
      <c r="DI178" s="29"/>
      <c r="DJ178" s="13" t="s">
        <v>127</v>
      </c>
      <c r="DK178" s="29"/>
      <c r="DM178" s="29"/>
    </row>
    <row r="179" spans="2:117" ht="15" customHeight="1">
      <c r="B179" s="91" t="s">
        <v>351</v>
      </c>
      <c r="C179" s="92" t="s">
        <v>352</v>
      </c>
      <c r="D179" s="92" t="s">
        <v>364</v>
      </c>
      <c r="E179" s="93" t="s">
        <v>365</v>
      </c>
      <c r="F179" s="9">
        <v>10</v>
      </c>
      <c r="G179" s="9">
        <f t="shared" si="2"/>
        <v>1</v>
      </c>
      <c r="J179" s="8">
        <f>IF(COUNTIF($O$179:$AH$179,"○")=0,0,1)</f>
        <v>0</v>
      </c>
      <c r="K179" s="28" t="s">
        <v>366</v>
      </c>
      <c r="L179" s="29"/>
      <c r="N179" s="30"/>
      <c r="O179" s="8" t="str">
        <f>IF('項目E1(不当な差別的取扱い)'!$G$29="","NA",'項目E1(不当な差別的取扱い)'!$G$29)</f>
        <v>NA</v>
      </c>
      <c r="P179" s="8" t="str">
        <f>IF('項目E1(不当な差別的取扱い)'!$H$29="","NA",'項目E1(不当な差別的取扱い)'!$H$29)</f>
        <v>NA</v>
      </c>
      <c r="Q179" s="8" t="str">
        <f>IF('項目E1(不当な差別的取扱い)'!$I$29="","NA",'項目E1(不当な差別的取扱い)'!$I$29)</f>
        <v>NA</v>
      </c>
      <c r="AB179" s="30"/>
      <c r="AC179" s="30"/>
      <c r="AD179" s="30"/>
      <c r="AE179" s="30"/>
      <c r="AF179" s="30"/>
      <c r="AG179" s="30"/>
      <c r="AH179" s="30"/>
      <c r="AI179" s="30"/>
      <c r="AK179" s="30"/>
      <c r="AM179" s="32"/>
      <c r="AN179" s="30"/>
      <c r="AO179" s="30"/>
      <c r="AP179" s="30"/>
      <c r="AQ179" s="29"/>
      <c r="AR179" s="29"/>
      <c r="AT179" s="120"/>
      <c r="AU179" s="9" t="s">
        <v>367</v>
      </c>
      <c r="AV179" s="9" t="s">
        <v>368</v>
      </c>
      <c r="AW179" s="9" t="s">
        <v>369</v>
      </c>
      <c r="BH179" s="120"/>
      <c r="BI179" s="120"/>
      <c r="BJ179" s="120"/>
      <c r="BK179" s="120"/>
      <c r="BL179" s="120"/>
      <c r="BM179" s="120"/>
      <c r="BN179" s="120"/>
      <c r="BO179" s="120"/>
      <c r="BQ179" s="120"/>
      <c r="BT179" s="120"/>
      <c r="BU179" s="120"/>
      <c r="BV179" s="120"/>
      <c r="BW179" s="9" t="s">
        <v>158</v>
      </c>
      <c r="BX179" s="29"/>
      <c r="DI179" s="29"/>
      <c r="DJ179" s="13" t="s">
        <v>370</v>
      </c>
      <c r="DK179" s="29"/>
      <c r="DM179" s="29"/>
    </row>
    <row r="180" spans="2:117" ht="15" customHeight="1">
      <c r="B180" s="91" t="s">
        <v>351</v>
      </c>
      <c r="C180" s="92" t="s">
        <v>352</v>
      </c>
      <c r="D180" s="92" t="s">
        <v>364</v>
      </c>
      <c r="E180" s="93" t="s">
        <v>371</v>
      </c>
      <c r="F180" s="9">
        <v>10</v>
      </c>
      <c r="G180" s="9">
        <f t="shared" si="2"/>
        <v>1</v>
      </c>
      <c r="I180" s="8">
        <f>IF(AND($J$179=1,$Q$179&lt;&gt;"○"),1,0)</f>
        <v>0</v>
      </c>
      <c r="J180" s="8">
        <f>IF($AL$180="NA",0,1)</f>
        <v>0</v>
      </c>
      <c r="K180" s="28" t="s">
        <v>118</v>
      </c>
      <c r="L180" s="29"/>
      <c r="N180" s="30"/>
      <c r="AB180" s="30"/>
      <c r="AC180" s="30"/>
      <c r="AD180" s="30"/>
      <c r="AE180" s="30"/>
      <c r="AF180" s="30"/>
      <c r="AG180" s="30"/>
      <c r="AH180" s="30"/>
      <c r="AI180" s="30"/>
      <c r="AK180" s="30"/>
      <c r="AL180" s="8" t="str">
        <f>IF('項目E1(不当な差別的取扱い)'!$J$29="","NA",'項目E1(不当な差別的取扱い)'!$J$29)</f>
        <v>NA</v>
      </c>
      <c r="AN180" s="30"/>
      <c r="AO180" s="30"/>
      <c r="AP180" s="30"/>
      <c r="AQ180" s="29"/>
      <c r="AR180" s="29"/>
      <c r="AT180" s="120"/>
      <c r="BH180" s="120"/>
      <c r="BI180" s="120"/>
      <c r="BJ180" s="120"/>
      <c r="BK180" s="120"/>
      <c r="BL180" s="120"/>
      <c r="BM180" s="120"/>
      <c r="BN180" s="120"/>
      <c r="BO180" s="120"/>
      <c r="BQ180" s="120"/>
      <c r="BR180" s="9" t="s">
        <v>372</v>
      </c>
      <c r="BT180" s="120"/>
      <c r="BU180" s="120"/>
      <c r="BV180" s="120"/>
      <c r="BW180" s="9" t="s">
        <v>160</v>
      </c>
      <c r="BX180" s="29"/>
      <c r="BY180" s="13" t="s">
        <v>369</v>
      </c>
      <c r="CA180" s="13" t="s">
        <v>373</v>
      </c>
      <c r="DI180" s="29"/>
      <c r="DJ180" s="13" t="s">
        <v>127</v>
      </c>
      <c r="DK180" s="29"/>
      <c r="DM180" s="29"/>
    </row>
    <row r="181" spans="2:117" ht="15" customHeight="1">
      <c r="B181" s="91" t="s">
        <v>351</v>
      </c>
      <c r="C181" s="92" t="s">
        <v>352</v>
      </c>
      <c r="D181" s="92" t="s">
        <v>162</v>
      </c>
      <c r="E181" s="93" t="s">
        <v>374</v>
      </c>
      <c r="F181" s="9">
        <v>10</v>
      </c>
      <c r="G181" s="9">
        <f t="shared" si="2"/>
        <v>1</v>
      </c>
      <c r="J181" s="8">
        <f>IF(COUNTIF($O$181:$AH$181,"○")=0,0,1)</f>
        <v>0</v>
      </c>
      <c r="K181" s="28" t="s">
        <v>154</v>
      </c>
      <c r="L181" s="29"/>
      <c r="N181" s="30"/>
      <c r="O181" s="8" t="str">
        <f>IF('項目E1(不当な差別的取扱い)'!$K$29="","NA",'項目E1(不当な差別的取扱い)'!$K$29)</f>
        <v>NA</v>
      </c>
      <c r="P181" s="8" t="str">
        <f>IF('項目E1(不当な差別的取扱い)'!$L$29="","NA",'項目E1(不当な差別的取扱い)'!$L$29)</f>
        <v>NA</v>
      </c>
      <c r="Q181" s="8" t="str">
        <f>IF('項目E1(不当な差別的取扱い)'!$M$29="","NA",'項目E1(不当な差別的取扱い)'!$M$29)</f>
        <v>NA</v>
      </c>
      <c r="R181" s="8" t="str">
        <f>IF('項目E1(不当な差別的取扱い)'!$N$29="","NA",'項目E1(不当な差別的取扱い)'!$N$29)</f>
        <v>NA</v>
      </c>
      <c r="AB181" s="30"/>
      <c r="AC181" s="30"/>
      <c r="AD181" s="30"/>
      <c r="AE181" s="30"/>
      <c r="AF181" s="30"/>
      <c r="AG181" s="30"/>
      <c r="AH181" s="30"/>
      <c r="AI181" s="30"/>
      <c r="AK181" s="30"/>
      <c r="AN181" s="30"/>
      <c r="AO181" s="30"/>
      <c r="AP181" s="30"/>
      <c r="AQ181" s="29"/>
      <c r="AR181" s="29"/>
      <c r="AT181" s="120"/>
      <c r="AU181" s="9" t="s">
        <v>375</v>
      </c>
      <c r="AV181" s="9" t="s">
        <v>376</v>
      </c>
      <c r="AW181" s="9" t="s">
        <v>377</v>
      </c>
      <c r="AX181" s="9" t="s">
        <v>378</v>
      </c>
      <c r="BH181" s="120"/>
      <c r="BI181" s="120"/>
      <c r="BJ181" s="120"/>
      <c r="BK181" s="120"/>
      <c r="BL181" s="120"/>
      <c r="BM181" s="120"/>
      <c r="BN181" s="120"/>
      <c r="BO181" s="120"/>
      <c r="BQ181" s="120"/>
      <c r="BT181" s="120"/>
      <c r="BU181" s="120"/>
      <c r="BV181" s="120"/>
      <c r="BW181" s="9" t="s">
        <v>168</v>
      </c>
      <c r="BX181" s="29"/>
      <c r="DI181" s="29"/>
      <c r="DJ181" s="13" t="s">
        <v>370</v>
      </c>
      <c r="DK181" s="29"/>
      <c r="DM181" s="29"/>
    </row>
    <row r="182" spans="2:117" ht="15" customHeight="1">
      <c r="B182" s="91" t="s">
        <v>351</v>
      </c>
      <c r="C182" s="92" t="s">
        <v>352</v>
      </c>
      <c r="D182" s="92" t="s">
        <v>379</v>
      </c>
      <c r="E182" s="93" t="s">
        <v>380</v>
      </c>
      <c r="F182" s="9">
        <v>10</v>
      </c>
      <c r="G182" s="9">
        <f t="shared" si="2"/>
        <v>1</v>
      </c>
      <c r="J182" s="8">
        <f>IF(COUNTIF($O$182:$AH$182,"○")=0,0,1)</f>
        <v>0</v>
      </c>
      <c r="K182" s="28" t="s">
        <v>154</v>
      </c>
      <c r="L182" s="29"/>
      <c r="N182" s="30"/>
      <c r="O182" s="8" t="str">
        <f>IF('項目E1(不当な差別的取扱い)'!$O$29="","NA",'項目E1(不当な差別的取扱い)'!$O$29)</f>
        <v>NA</v>
      </c>
      <c r="P182" s="8" t="str">
        <f>IF('項目E1(不当な差別的取扱い)'!$P$29="","NA",'項目E1(不当な差別的取扱い)'!$P$29)</f>
        <v>NA</v>
      </c>
      <c r="Q182" s="8" t="str">
        <f>IF('項目E1(不当な差別的取扱い)'!$Q$29="","NA",'項目E1(不当な差別的取扱い)'!$Q$29)</f>
        <v>NA</v>
      </c>
      <c r="R182" s="8" t="str">
        <f>IF('項目E1(不当な差別的取扱い)'!$R$29="","NA",'項目E1(不当な差別的取扱い)'!$R$29)</f>
        <v>NA</v>
      </c>
      <c r="S182" s="8" t="str">
        <f>IF('項目E1(不当な差別的取扱い)'!$S$29="","NA",'項目E1(不当な差別的取扱い)'!$S$29)</f>
        <v>NA</v>
      </c>
      <c r="T182" s="8" t="str">
        <f>IF('項目E1(不当な差別的取扱い)'!$T$29="","NA",'項目E1(不当な差別的取扱い)'!$T$29)</f>
        <v>NA</v>
      </c>
      <c r="U182" s="8" t="str">
        <f>IF('項目E1(不当な差別的取扱い)'!$U$29="","NA",'項目E1(不当な差別的取扱い)'!$U$29)</f>
        <v>NA</v>
      </c>
      <c r="V182" s="8" t="str">
        <f>IF('項目E1(不当な差別的取扱い)'!$V$29="","NA",'項目E1(不当な差別的取扱い)'!$V$29)</f>
        <v>NA</v>
      </c>
      <c r="W182" s="8" t="str">
        <f>IF('項目E1(不当な差別的取扱い)'!$W$29="","NA",'項目E1(不当な差別的取扱い)'!$W$29)</f>
        <v>NA</v>
      </c>
      <c r="AB182" s="30"/>
      <c r="AC182" s="30"/>
      <c r="AD182" s="30"/>
      <c r="AE182" s="30"/>
      <c r="AF182" s="30"/>
      <c r="AG182" s="30"/>
      <c r="AH182" s="30"/>
      <c r="AI182" s="30"/>
      <c r="AK182" s="30"/>
      <c r="AN182" s="30"/>
      <c r="AO182" s="30"/>
      <c r="AP182" s="30"/>
      <c r="AQ182" s="29"/>
      <c r="AR182" s="29"/>
      <c r="AT182" s="120"/>
      <c r="AU182" s="9" t="s">
        <v>381</v>
      </c>
      <c r="AV182" s="9" t="s">
        <v>382</v>
      </c>
      <c r="AW182" s="9" t="s">
        <v>383</v>
      </c>
      <c r="AX182" s="9" t="s">
        <v>384</v>
      </c>
      <c r="AY182" s="9" t="s">
        <v>385</v>
      </c>
      <c r="AZ182" s="9" t="s">
        <v>386</v>
      </c>
      <c r="BA182" s="9" t="s">
        <v>387</v>
      </c>
      <c r="BB182" s="9" t="s">
        <v>388</v>
      </c>
      <c r="BC182" s="9" t="s">
        <v>389</v>
      </c>
      <c r="BH182" s="120"/>
      <c r="BI182" s="120"/>
      <c r="BJ182" s="120"/>
      <c r="BK182" s="120"/>
      <c r="BL182" s="120"/>
      <c r="BM182" s="120"/>
      <c r="BN182" s="120"/>
      <c r="BO182" s="120"/>
      <c r="BQ182" s="120"/>
      <c r="BT182" s="120"/>
      <c r="BU182" s="120"/>
      <c r="BV182" s="120"/>
      <c r="BW182" s="9" t="s">
        <v>180</v>
      </c>
      <c r="BX182" s="29"/>
      <c r="DI182" s="29"/>
      <c r="DJ182" s="13" t="s">
        <v>370</v>
      </c>
      <c r="DK182" s="29"/>
      <c r="DM182" s="29"/>
    </row>
    <row r="183" spans="2:117" ht="15" customHeight="1">
      <c r="B183" s="91" t="s">
        <v>351</v>
      </c>
      <c r="C183" s="92" t="s">
        <v>352</v>
      </c>
      <c r="D183" s="92" t="s">
        <v>391</v>
      </c>
      <c r="E183" s="93" t="s">
        <v>392</v>
      </c>
      <c r="F183" s="9">
        <v>10</v>
      </c>
      <c r="G183" s="9">
        <f t="shared" si="2"/>
        <v>1</v>
      </c>
      <c r="J183" s="8">
        <f>IF(COUNTIF($O$183:$AH$183,"○")=0,0,1)</f>
        <v>0</v>
      </c>
      <c r="K183" s="28" t="s">
        <v>154</v>
      </c>
      <c r="L183" s="29"/>
      <c r="N183" s="30"/>
      <c r="O183" s="8" t="str">
        <f>IF('項目E1(不当な差別的取扱い)'!$X$29="","NA",'項目E1(不当な差別的取扱い)'!$X$29)</f>
        <v>NA</v>
      </c>
      <c r="P183" s="8" t="str">
        <f>IF('項目E1(不当な差別的取扱い)'!$Y$29="","NA",'項目E1(不当な差別的取扱い)'!$Y$29)</f>
        <v>NA</v>
      </c>
      <c r="Q183" s="8" t="str">
        <f>IF('項目E1(不当な差別的取扱い)'!$Z$29="","NA",'項目E1(不当な差別的取扱い)'!$Z$29)</f>
        <v>NA</v>
      </c>
      <c r="R183" s="8" t="str">
        <f>IF('項目E1(不当な差別的取扱い)'!$AA$29="","NA",'項目E1(不当な差別的取扱い)'!$AA$29)</f>
        <v>NA</v>
      </c>
      <c r="S183" s="8" t="str">
        <f>IF('項目E1(不当な差別的取扱い)'!$AB$29="","NA",'項目E1(不当な差別的取扱い)'!$AB$29)</f>
        <v>NA</v>
      </c>
      <c r="T183" s="8" t="str">
        <f>IF('項目E1(不当な差別的取扱い)'!$AC$29="","NA",'項目E1(不当な差別的取扱い)'!$AC$29)</f>
        <v>NA</v>
      </c>
      <c r="U183" s="8" t="str">
        <f>IF('項目E1(不当な差別的取扱い)'!$AD$29="","NA",'項目E1(不当な差別的取扱い)'!$AD$29)</f>
        <v>NA</v>
      </c>
      <c r="V183" s="8" t="str">
        <f>IF('項目E1(不当な差別的取扱い)'!$AE$29="","NA",'項目E1(不当な差別的取扱い)'!$AE$29)</f>
        <v>NA</v>
      </c>
      <c r="W183" s="8" t="str">
        <f>IF('項目E1(不当な差別的取扱い)'!$AF$29="","NA",'項目E1(不当な差別的取扱い)'!$AF$29)</f>
        <v>NA</v>
      </c>
      <c r="X183" s="8" t="str">
        <f>IF('項目E1(不当な差別的取扱い)'!$AG$29="","NA",'項目E1(不当な差別的取扱い)'!$AG$29)</f>
        <v>NA</v>
      </c>
      <c r="Y183" s="8" t="str">
        <f>IF('項目E1(不当な差別的取扱い)'!$AH$29="","NA",'項目E1(不当な差別的取扱い)'!$AH$29)</f>
        <v>NA</v>
      </c>
      <c r="AB183" s="30"/>
      <c r="AC183" s="30"/>
      <c r="AD183" s="30"/>
      <c r="AE183" s="30"/>
      <c r="AF183" s="30"/>
      <c r="AG183" s="30"/>
      <c r="AH183" s="30"/>
      <c r="AI183" s="30"/>
      <c r="AK183" s="30"/>
      <c r="AN183" s="30"/>
      <c r="AO183" s="30"/>
      <c r="AP183" s="30"/>
      <c r="AQ183" s="29"/>
      <c r="AR183" s="29"/>
      <c r="AT183" s="120"/>
      <c r="AU183" s="9" t="s">
        <v>393</v>
      </c>
      <c r="AV183" s="9" t="s">
        <v>394</v>
      </c>
      <c r="AW183" s="9" t="s">
        <v>395</v>
      </c>
      <c r="AX183" s="9" t="s">
        <v>396</v>
      </c>
      <c r="AY183" s="9" t="s">
        <v>397</v>
      </c>
      <c r="AZ183" s="9" t="s">
        <v>398</v>
      </c>
      <c r="BA183" s="9" t="s">
        <v>399</v>
      </c>
      <c r="BB183" s="9" t="s">
        <v>400</v>
      </c>
      <c r="BC183" s="9" t="s">
        <v>401</v>
      </c>
      <c r="BD183" s="9" t="s">
        <v>402</v>
      </c>
      <c r="BE183" s="9" t="s">
        <v>403</v>
      </c>
      <c r="BH183" s="120"/>
      <c r="BI183" s="120"/>
      <c r="BJ183" s="120"/>
      <c r="BK183" s="120"/>
      <c r="BL183" s="120"/>
      <c r="BM183" s="120"/>
      <c r="BN183" s="120"/>
      <c r="BO183" s="120"/>
      <c r="BQ183" s="120"/>
      <c r="BT183" s="120"/>
      <c r="BU183" s="120"/>
      <c r="BV183" s="120"/>
      <c r="BW183" s="9" t="s">
        <v>194</v>
      </c>
      <c r="BX183" s="29"/>
      <c r="DI183" s="29"/>
      <c r="DJ183" s="13" t="s">
        <v>370</v>
      </c>
      <c r="DK183" s="29"/>
      <c r="DM183" s="29"/>
    </row>
    <row r="184" spans="2:117" ht="15" customHeight="1">
      <c r="B184" s="91" t="s">
        <v>351</v>
      </c>
      <c r="C184" s="92" t="s">
        <v>352</v>
      </c>
      <c r="D184" s="92" t="s">
        <v>391</v>
      </c>
      <c r="E184" s="93" t="s">
        <v>404</v>
      </c>
      <c r="F184" s="9">
        <v>10</v>
      </c>
      <c r="G184" s="9">
        <f t="shared" si="2"/>
        <v>1</v>
      </c>
      <c r="I184" s="8">
        <f>IF(AND($J$183=1,$Y$183&lt;&gt;"○"),1,0)</f>
        <v>0</v>
      </c>
      <c r="J184" s="8">
        <f>IF($AL$184="NA",0,1)</f>
        <v>0</v>
      </c>
      <c r="K184" s="28" t="s">
        <v>118</v>
      </c>
      <c r="L184" s="29"/>
      <c r="N184" s="30"/>
      <c r="AB184" s="30"/>
      <c r="AC184" s="30"/>
      <c r="AD184" s="30"/>
      <c r="AE184" s="30"/>
      <c r="AF184" s="30"/>
      <c r="AG184" s="30"/>
      <c r="AH184" s="30"/>
      <c r="AI184" s="30"/>
      <c r="AK184" s="30"/>
      <c r="AL184" s="8" t="str">
        <f>IF('項目E1(不当な差別的取扱い)'!$AI$29="","NA",'項目E1(不当な差別的取扱い)'!$AI$29)</f>
        <v>NA</v>
      </c>
      <c r="AN184" s="30"/>
      <c r="AO184" s="30"/>
      <c r="AP184" s="30"/>
      <c r="AQ184" s="29"/>
      <c r="AR184" s="29"/>
      <c r="AT184" s="120"/>
      <c r="BH184" s="120"/>
      <c r="BI184" s="120"/>
      <c r="BJ184" s="120"/>
      <c r="BK184" s="120"/>
      <c r="BL184" s="120"/>
      <c r="BM184" s="120"/>
      <c r="BN184" s="120"/>
      <c r="BO184" s="120"/>
      <c r="BQ184" s="120"/>
      <c r="BR184" s="9" t="s">
        <v>405</v>
      </c>
      <c r="BT184" s="120"/>
      <c r="BU184" s="120"/>
      <c r="BV184" s="120"/>
      <c r="BW184" s="9" t="s">
        <v>196</v>
      </c>
      <c r="BX184" s="29"/>
      <c r="BY184" s="13" t="s">
        <v>403</v>
      </c>
      <c r="CA184" s="13" t="s">
        <v>373</v>
      </c>
      <c r="DI184" s="29"/>
      <c r="DJ184" s="13" t="s">
        <v>127</v>
      </c>
      <c r="DK184" s="29"/>
      <c r="DM184" s="29"/>
    </row>
    <row r="185" spans="2:117" ht="15" customHeight="1">
      <c r="B185" s="91" t="s">
        <v>351</v>
      </c>
      <c r="C185" s="92" t="s">
        <v>352</v>
      </c>
      <c r="D185" s="92" t="s">
        <v>406</v>
      </c>
      <c r="E185" s="93" t="s">
        <v>407</v>
      </c>
      <c r="F185" s="9">
        <v>10</v>
      </c>
      <c r="G185" s="9">
        <f t="shared" si="2"/>
        <v>1</v>
      </c>
      <c r="J185" s="8">
        <f>IF(COUNTIF($O$185:$AH$185,"○")=0,0,1)</f>
        <v>0</v>
      </c>
      <c r="K185" s="28" t="s">
        <v>154</v>
      </c>
      <c r="L185" s="29"/>
      <c r="N185" s="30"/>
      <c r="O185" s="8" t="str">
        <f>IF('項目E1(不当な差別的取扱い)'!$AJ$29="","NA",'項目E1(不当な差別的取扱い)'!$AJ$29)</f>
        <v>NA</v>
      </c>
      <c r="P185" s="8" t="str">
        <f>IF('項目E1(不当な差別的取扱い)'!$AK$29="","NA",'項目E1(不当な差別的取扱い)'!$AK$29)</f>
        <v>NA</v>
      </c>
      <c r="Q185" s="8" t="str">
        <f>IF('項目E1(不当な差別的取扱い)'!$AL$29="","NA",'項目E1(不当な差別的取扱い)'!$AL$29)</f>
        <v>NA</v>
      </c>
      <c r="R185" s="8" t="str">
        <f>IF('項目E1(不当な差別的取扱い)'!$AM$29="","NA",'項目E1(不当な差別的取扱い)'!$AM$29)</f>
        <v>NA</v>
      </c>
      <c r="S185" s="8" t="str">
        <f>IF('項目E1(不当な差別的取扱い)'!$AN$29="","NA",'項目E1(不当な差別的取扱い)'!$AN$29)</f>
        <v>NA</v>
      </c>
      <c r="T185" s="8" t="str">
        <f>IF('項目E1(不当な差別的取扱い)'!$AO$29="","NA",'項目E1(不当な差別的取扱い)'!$AO$29)</f>
        <v>NA</v>
      </c>
      <c r="AB185" s="30"/>
      <c r="AC185" s="30"/>
      <c r="AD185" s="30"/>
      <c r="AE185" s="30"/>
      <c r="AF185" s="30"/>
      <c r="AG185" s="30"/>
      <c r="AH185" s="30"/>
      <c r="AI185" s="30"/>
      <c r="AK185" s="30"/>
      <c r="AN185" s="30"/>
      <c r="AO185" s="30"/>
      <c r="AP185" s="30"/>
      <c r="AQ185" s="29"/>
      <c r="AR185" s="29"/>
      <c r="AT185" s="120"/>
      <c r="AU185" s="9" t="s">
        <v>408</v>
      </c>
      <c r="AV185" s="9" t="s">
        <v>409</v>
      </c>
      <c r="AW185" s="9" t="s">
        <v>410</v>
      </c>
      <c r="AX185" s="9" t="s">
        <v>411</v>
      </c>
      <c r="AY185" s="9" t="s">
        <v>412</v>
      </c>
      <c r="AZ185" s="9" t="s">
        <v>413</v>
      </c>
      <c r="BH185" s="120"/>
      <c r="BI185" s="120"/>
      <c r="BJ185" s="120"/>
      <c r="BK185" s="120"/>
      <c r="BL185" s="120"/>
      <c r="BM185" s="120"/>
      <c r="BN185" s="120"/>
      <c r="BO185" s="120"/>
      <c r="BQ185" s="120"/>
      <c r="BT185" s="120"/>
      <c r="BU185" s="120"/>
      <c r="BV185" s="120"/>
      <c r="BW185" s="9" t="s">
        <v>205</v>
      </c>
      <c r="BX185" s="29"/>
      <c r="DI185" s="29"/>
      <c r="DJ185" s="13" t="s">
        <v>370</v>
      </c>
      <c r="DK185" s="29"/>
      <c r="DM185" s="29"/>
    </row>
    <row r="186" spans="2:117" ht="15" customHeight="1">
      <c r="B186" s="91" t="s">
        <v>351</v>
      </c>
      <c r="C186" s="92" t="s">
        <v>352</v>
      </c>
      <c r="D186" s="92" t="s">
        <v>406</v>
      </c>
      <c r="E186" s="93" t="s">
        <v>414</v>
      </c>
      <c r="F186" s="9">
        <v>10</v>
      </c>
      <c r="G186" s="9">
        <f t="shared" si="2"/>
        <v>1</v>
      </c>
      <c r="I186" s="8">
        <f>IF(AND($J$185=1,$T$185&lt;&gt;"○"),1,0)</f>
        <v>0</v>
      </c>
      <c r="J186" s="8">
        <f>IF($AL$186="NA",0,1)</f>
        <v>0</v>
      </c>
      <c r="K186" s="28" t="s">
        <v>118</v>
      </c>
      <c r="L186" s="29"/>
      <c r="N186" s="30"/>
      <c r="AB186" s="30"/>
      <c r="AC186" s="30"/>
      <c r="AD186" s="30"/>
      <c r="AE186" s="30"/>
      <c r="AF186" s="30"/>
      <c r="AG186" s="30"/>
      <c r="AH186" s="30"/>
      <c r="AI186" s="30"/>
      <c r="AK186" s="30"/>
      <c r="AL186" s="8" t="str">
        <f>IF('項目E1(不当な差別的取扱い)'!$AP$29="","NA",'項目E1(不当な差別的取扱い)'!$AP$29)</f>
        <v>NA</v>
      </c>
      <c r="AN186" s="30"/>
      <c r="AO186" s="30"/>
      <c r="AP186" s="30"/>
      <c r="AQ186" s="29"/>
      <c r="AR186" s="29"/>
      <c r="AT186" s="120"/>
      <c r="BH186" s="120"/>
      <c r="BI186" s="120"/>
      <c r="BJ186" s="120"/>
      <c r="BK186" s="120"/>
      <c r="BL186" s="120"/>
      <c r="BM186" s="120"/>
      <c r="BN186" s="120"/>
      <c r="BO186" s="120"/>
      <c r="BQ186" s="120"/>
      <c r="BR186" s="9" t="s">
        <v>415</v>
      </c>
      <c r="BT186" s="120"/>
      <c r="BU186" s="120"/>
      <c r="BV186" s="120"/>
      <c r="BW186" s="9" t="s">
        <v>207</v>
      </c>
      <c r="BX186" s="29"/>
      <c r="BY186" s="13" t="s">
        <v>413</v>
      </c>
      <c r="CA186" s="13" t="s">
        <v>373</v>
      </c>
      <c r="DI186" s="29"/>
      <c r="DJ186" s="13" t="s">
        <v>127</v>
      </c>
      <c r="DK186" s="29"/>
      <c r="DM186" s="29"/>
    </row>
    <row r="187" spans="2:117" ht="15" customHeight="1">
      <c r="B187" s="91" t="s">
        <v>351</v>
      </c>
      <c r="C187" s="92" t="s">
        <v>352</v>
      </c>
      <c r="D187" s="92" t="s">
        <v>209</v>
      </c>
      <c r="E187" s="93" t="s">
        <v>210</v>
      </c>
      <c r="F187" s="9">
        <v>10</v>
      </c>
      <c r="G187" s="9">
        <f t="shared" si="2"/>
        <v>1</v>
      </c>
      <c r="J187" s="8">
        <f>IF(COUNTIF($O$187:$AH$187,"○")=0,0,1)</f>
        <v>0</v>
      </c>
      <c r="K187" s="28" t="s">
        <v>154</v>
      </c>
      <c r="L187" s="29"/>
      <c r="N187" s="30"/>
      <c r="O187" s="8" t="str">
        <f>IF('項目E1(不当な差別的取扱い)'!$AQ$29="","NA",'項目E1(不当な差別的取扱い)'!$AQ$29)</f>
        <v>NA</v>
      </c>
      <c r="P187" s="8" t="str">
        <f>IF('項目E1(不当な差別的取扱い)'!$AR$29="","NA",'項目E1(不当な差別的取扱い)'!$AR$29)</f>
        <v>NA</v>
      </c>
      <c r="Q187" s="8" t="str">
        <f>IF('項目E1(不当な差別的取扱い)'!$AS$29="","NA",'項目E1(不当な差別的取扱い)'!$AS$29)</f>
        <v>NA</v>
      </c>
      <c r="AB187" s="30"/>
      <c r="AC187" s="30"/>
      <c r="AD187" s="30"/>
      <c r="AE187" s="30"/>
      <c r="AF187" s="30"/>
      <c r="AG187" s="30"/>
      <c r="AH187" s="30"/>
      <c r="AI187" s="30"/>
      <c r="AK187" s="30"/>
      <c r="AN187" s="30"/>
      <c r="AO187" s="30"/>
      <c r="AP187" s="30"/>
      <c r="AQ187" s="29"/>
      <c r="AR187" s="29"/>
      <c r="AT187" s="120"/>
      <c r="AU187" s="9" t="s">
        <v>416</v>
      </c>
      <c r="AV187" s="9" t="s">
        <v>417</v>
      </c>
      <c r="AW187" s="9" t="s">
        <v>418</v>
      </c>
      <c r="BH187" s="120"/>
      <c r="BI187" s="120"/>
      <c r="BJ187" s="120"/>
      <c r="BK187" s="120"/>
      <c r="BL187" s="120"/>
      <c r="BM187" s="120"/>
      <c r="BN187" s="120"/>
      <c r="BO187" s="120"/>
      <c r="BQ187" s="120"/>
      <c r="BT187" s="120"/>
      <c r="BU187" s="120"/>
      <c r="BV187" s="120"/>
      <c r="BW187" s="9" t="s">
        <v>214</v>
      </c>
      <c r="BX187" s="29"/>
      <c r="DI187" s="29"/>
      <c r="DJ187" s="13" t="s">
        <v>370</v>
      </c>
      <c r="DK187" s="29"/>
      <c r="DM187" s="29"/>
    </row>
    <row r="188" spans="2:117" ht="15" customHeight="1">
      <c r="B188" s="91" t="s">
        <v>351</v>
      </c>
      <c r="C188" s="92" t="s">
        <v>352</v>
      </c>
      <c r="D188" s="92" t="s">
        <v>215</v>
      </c>
      <c r="E188" s="93" t="s">
        <v>419</v>
      </c>
      <c r="F188" s="9">
        <v>10</v>
      </c>
      <c r="G188" s="9">
        <f t="shared" si="2"/>
        <v>1</v>
      </c>
      <c r="J188" s="8">
        <f>IF(COUNTIF($O$188:$AH$188,"○")=0,0,1)</f>
        <v>0</v>
      </c>
      <c r="K188" s="28" t="s">
        <v>154</v>
      </c>
      <c r="L188" s="29"/>
      <c r="N188" s="30"/>
      <c r="O188" s="8" t="str">
        <f>IF('項目E1(不当な差別的取扱い)'!$AT$29="","NA",'項目E1(不当な差別的取扱い)'!$AT$29)</f>
        <v>NA</v>
      </c>
      <c r="AB188" s="30"/>
      <c r="AC188" s="30"/>
      <c r="AD188" s="30"/>
      <c r="AE188" s="30"/>
      <c r="AF188" s="30"/>
      <c r="AG188" s="30"/>
      <c r="AH188" s="30"/>
      <c r="AI188" s="30"/>
      <c r="AK188" s="30"/>
      <c r="AN188" s="30"/>
      <c r="AO188" s="30"/>
      <c r="AP188" s="30"/>
      <c r="AQ188" s="29"/>
      <c r="AR188" s="29"/>
      <c r="AT188" s="120"/>
      <c r="AU188" s="9" t="s">
        <v>420</v>
      </c>
      <c r="BH188" s="120"/>
      <c r="BI188" s="120"/>
      <c r="BJ188" s="120"/>
      <c r="BK188" s="120"/>
      <c r="BL188" s="120"/>
      <c r="BM188" s="120"/>
      <c r="BN188" s="120"/>
      <c r="BO188" s="120"/>
      <c r="BQ188" s="120"/>
      <c r="BT188" s="120"/>
      <c r="BU188" s="120"/>
      <c r="BV188" s="120"/>
      <c r="BW188" s="9" t="s">
        <v>217</v>
      </c>
      <c r="BX188" s="29"/>
      <c r="DI188" s="29"/>
      <c r="DJ188" s="13" t="s">
        <v>370</v>
      </c>
      <c r="DK188" s="29"/>
      <c r="DM188" s="29"/>
    </row>
    <row r="189" spans="2:117" ht="15" customHeight="1">
      <c r="B189" s="91" t="s">
        <v>351</v>
      </c>
      <c r="C189" s="92" t="s">
        <v>352</v>
      </c>
      <c r="D189" s="92" t="s">
        <v>218</v>
      </c>
      <c r="E189" s="93" t="s">
        <v>421</v>
      </c>
      <c r="F189" s="9">
        <v>10</v>
      </c>
      <c r="G189" s="9">
        <f t="shared" si="2"/>
        <v>1</v>
      </c>
      <c r="J189" s="8">
        <f>IF($AL$189="NA",0,1)</f>
        <v>0</v>
      </c>
      <c r="K189" s="28" t="s">
        <v>118</v>
      </c>
      <c r="L189" s="29"/>
      <c r="N189" s="30"/>
      <c r="AB189" s="30"/>
      <c r="AC189" s="30"/>
      <c r="AD189" s="30"/>
      <c r="AE189" s="30"/>
      <c r="AF189" s="30"/>
      <c r="AG189" s="30"/>
      <c r="AH189" s="30"/>
      <c r="AI189" s="30"/>
      <c r="AK189" s="30"/>
      <c r="AL189" s="8" t="str">
        <f>IF('項目E1(不当な差別的取扱い)'!$AU$29="","NA",'項目E1(不当な差別的取扱い)'!$AU$29)</f>
        <v>NA</v>
      </c>
      <c r="AN189" s="30"/>
      <c r="AO189" s="30"/>
      <c r="AP189" s="30"/>
      <c r="AQ189" s="29"/>
      <c r="AR189" s="29"/>
      <c r="AT189" s="120"/>
      <c r="BH189" s="120"/>
      <c r="BI189" s="120"/>
      <c r="BJ189" s="120"/>
      <c r="BK189" s="120"/>
      <c r="BL189" s="120"/>
      <c r="BM189" s="120"/>
      <c r="BN189" s="120"/>
      <c r="BO189" s="120"/>
      <c r="BQ189" s="120"/>
      <c r="BR189" s="9" t="s">
        <v>422</v>
      </c>
      <c r="BT189" s="120"/>
      <c r="BU189" s="120"/>
      <c r="BV189" s="120"/>
      <c r="BW189" s="9" t="s">
        <v>220</v>
      </c>
      <c r="BX189" s="29"/>
      <c r="DI189" s="29"/>
      <c r="DJ189" s="13" t="s">
        <v>127</v>
      </c>
      <c r="DK189" s="29"/>
      <c r="DM189" s="29"/>
    </row>
    <row r="190" spans="2:117" ht="15" customHeight="1">
      <c r="B190" s="91" t="s">
        <v>351</v>
      </c>
      <c r="C190" s="92" t="s">
        <v>352</v>
      </c>
      <c r="D190" s="92" t="s">
        <v>432</v>
      </c>
      <c r="E190" s="93" t="s">
        <v>423</v>
      </c>
      <c r="F190" s="9">
        <v>10</v>
      </c>
      <c r="G190" s="9">
        <f t="shared" si="2"/>
        <v>1</v>
      </c>
      <c r="J190" s="8">
        <f>IF(OR($M$190="(選択)",LEN(TRIM($M$190))=0,$M$190="NA"),0,1)</f>
        <v>0</v>
      </c>
      <c r="K190" s="28" t="s">
        <v>145</v>
      </c>
      <c r="L190" s="29"/>
      <c r="M190" s="8" t="str">
        <f>IF('項目E1(不当な差別的取扱い)'!$AV$29="","NA",'項目E1(不当な差別的取扱い)'!$AV$29)</f>
        <v>(選択)</v>
      </c>
      <c r="N190" s="30"/>
      <c r="AB190" s="30"/>
      <c r="AC190" s="30"/>
      <c r="AD190" s="30"/>
      <c r="AE190" s="30"/>
      <c r="AF190" s="30"/>
      <c r="AG190" s="30"/>
      <c r="AH190" s="30"/>
      <c r="AI190" s="30"/>
      <c r="AK190" s="30"/>
      <c r="AN190" s="30"/>
      <c r="AO190" s="30"/>
      <c r="AP190" s="30"/>
      <c r="AQ190" s="29"/>
      <c r="AR190" s="29"/>
      <c r="AS190" s="9" t="s">
        <v>424</v>
      </c>
      <c r="AT190" s="120"/>
      <c r="BH190" s="120"/>
      <c r="BI190" s="120"/>
      <c r="BJ190" s="120"/>
      <c r="BK190" s="120"/>
      <c r="BL190" s="120"/>
      <c r="BM190" s="120"/>
      <c r="BN190" s="120"/>
      <c r="BO190" s="120"/>
      <c r="BQ190" s="120"/>
      <c r="BT190" s="120"/>
      <c r="BU190" s="120"/>
      <c r="BV190" s="120"/>
      <c r="BW190" s="9" t="s">
        <v>223</v>
      </c>
      <c r="BX190" s="29"/>
      <c r="DI190" s="29"/>
      <c r="DJ190" s="13" t="s">
        <v>360</v>
      </c>
      <c r="DK190" s="29"/>
      <c r="DM190" s="29"/>
    </row>
    <row r="191" spans="2:117" ht="15" customHeight="1">
      <c r="B191" s="91" t="s">
        <v>351</v>
      </c>
      <c r="C191" s="92" t="s">
        <v>352</v>
      </c>
      <c r="D191" s="92" t="s">
        <v>425</v>
      </c>
      <c r="E191" s="93" t="s">
        <v>426</v>
      </c>
      <c r="F191" s="9">
        <v>10</v>
      </c>
      <c r="G191" s="9">
        <f t="shared" si="2"/>
        <v>1</v>
      </c>
      <c r="J191" s="8">
        <f>IF($AL$191="NA",0,1)</f>
        <v>0</v>
      </c>
      <c r="K191" s="28" t="s">
        <v>118</v>
      </c>
      <c r="L191" s="29"/>
      <c r="N191" s="30"/>
      <c r="AB191" s="30"/>
      <c r="AC191" s="30"/>
      <c r="AD191" s="30"/>
      <c r="AE191" s="30"/>
      <c r="AF191" s="30"/>
      <c r="AG191" s="30"/>
      <c r="AH191" s="30"/>
      <c r="AI191" s="30"/>
      <c r="AK191" s="30"/>
      <c r="AL191" s="8" t="str">
        <f>IF('項目E1(不当な差別的取扱い)'!$AW$29="","NA",'項目E1(不当な差別的取扱い)'!$AW$29)</f>
        <v>NA</v>
      </c>
      <c r="AN191" s="30"/>
      <c r="AO191" s="30"/>
      <c r="AP191" s="30"/>
      <c r="AQ191" s="29"/>
      <c r="AR191" s="29"/>
      <c r="AT191" s="120"/>
      <c r="BH191" s="120"/>
      <c r="BI191" s="120"/>
      <c r="BJ191" s="120"/>
      <c r="BK191" s="120"/>
      <c r="BL191" s="120"/>
      <c r="BM191" s="120"/>
      <c r="BN191" s="120"/>
      <c r="BO191" s="120"/>
      <c r="BQ191" s="120"/>
      <c r="BR191" s="9" t="s">
        <v>427</v>
      </c>
      <c r="BT191" s="120"/>
      <c r="BU191" s="120"/>
      <c r="BV191" s="120"/>
      <c r="BW191" s="9" t="s">
        <v>226</v>
      </c>
      <c r="BX191" s="29"/>
      <c r="DI191" s="29"/>
      <c r="DJ191" s="13" t="s">
        <v>127</v>
      </c>
      <c r="DK191" s="29"/>
      <c r="DM191" s="29"/>
    </row>
    <row r="192" spans="2:117" ht="15" customHeight="1">
      <c r="B192" s="91" t="s">
        <v>351</v>
      </c>
      <c r="C192" s="92" t="s">
        <v>352</v>
      </c>
      <c r="D192" s="92" t="s">
        <v>227</v>
      </c>
      <c r="E192" s="93" t="s">
        <v>228</v>
      </c>
      <c r="F192" s="9">
        <v>10</v>
      </c>
      <c r="G192" s="9">
        <f t="shared" si="2"/>
        <v>1</v>
      </c>
      <c r="J192" s="8">
        <f>IF($AL$192="NA",0,1)</f>
        <v>0</v>
      </c>
      <c r="K192" s="28" t="s">
        <v>118</v>
      </c>
      <c r="L192" s="29"/>
      <c r="N192" s="30"/>
      <c r="AB192" s="30"/>
      <c r="AC192" s="30"/>
      <c r="AD192" s="30"/>
      <c r="AE192" s="30"/>
      <c r="AF192" s="30"/>
      <c r="AG192" s="30"/>
      <c r="AH192" s="30"/>
      <c r="AI192" s="30"/>
      <c r="AK192" s="30"/>
      <c r="AL192" s="8" t="str">
        <f>IF('項目E1(不当な差別的取扱い)'!$AX$29="","NA",'項目E1(不当な差別的取扱い)'!$AX$29)</f>
        <v>NA</v>
      </c>
      <c r="AN192" s="30"/>
      <c r="AO192" s="30"/>
      <c r="AP192" s="30"/>
      <c r="AQ192" s="29"/>
      <c r="AR192" s="29"/>
      <c r="AT192" s="120"/>
      <c r="BH192" s="120"/>
      <c r="BI192" s="120"/>
      <c r="BJ192" s="120"/>
      <c r="BK192" s="120"/>
      <c r="BL192" s="120"/>
      <c r="BM192" s="120"/>
      <c r="BN192" s="120"/>
      <c r="BO192" s="120"/>
      <c r="BQ192" s="120"/>
      <c r="BR192" s="9" t="s">
        <v>428</v>
      </c>
      <c r="BT192" s="120"/>
      <c r="BU192" s="120"/>
      <c r="BV192" s="120"/>
      <c r="BW192" s="9" t="s">
        <v>229</v>
      </c>
      <c r="BX192" s="29"/>
      <c r="DI192" s="29"/>
      <c r="DJ192" s="13" t="s">
        <v>127</v>
      </c>
      <c r="DK192" s="29"/>
      <c r="DM192" s="29"/>
    </row>
    <row r="193" spans="2:117" ht="15" customHeight="1">
      <c r="B193" s="91" t="s">
        <v>351</v>
      </c>
      <c r="C193" s="92" t="s">
        <v>352</v>
      </c>
      <c r="D193" s="92" t="s">
        <v>429</v>
      </c>
      <c r="E193" s="93" t="s">
        <v>430</v>
      </c>
      <c r="F193" s="9">
        <v>10</v>
      </c>
      <c r="G193" s="9">
        <f t="shared" si="2"/>
        <v>1</v>
      </c>
      <c r="J193" s="8">
        <f>IF(OR($M$193="(選択)",LEN(TRIM($M$193))=0,$M$193="NA"),0,1)</f>
        <v>0</v>
      </c>
      <c r="K193" s="28" t="s">
        <v>145</v>
      </c>
      <c r="L193" s="29"/>
      <c r="M193" s="8" t="str">
        <f>IF('項目E1(不当な差別的取扱い)'!$AY$29="","NA",'項目E1(不当な差別的取扱い)'!$AY$29)</f>
        <v>(選択)</v>
      </c>
      <c r="N193" s="30"/>
      <c r="AB193" s="30"/>
      <c r="AC193" s="30"/>
      <c r="AD193" s="30"/>
      <c r="AE193" s="30"/>
      <c r="AF193" s="30"/>
      <c r="AG193" s="30"/>
      <c r="AH193" s="30"/>
      <c r="AI193" s="30"/>
      <c r="AK193" s="30"/>
      <c r="AN193" s="30"/>
      <c r="AO193" s="30"/>
      <c r="AP193" s="30"/>
      <c r="AQ193" s="29"/>
      <c r="AR193" s="29"/>
      <c r="AS193" s="9" t="s">
        <v>431</v>
      </c>
      <c r="AT193" s="120"/>
      <c r="BH193" s="120"/>
      <c r="BI193" s="120"/>
      <c r="BJ193" s="120"/>
      <c r="BK193" s="120"/>
      <c r="BL193" s="120"/>
      <c r="BM193" s="120"/>
      <c r="BN193" s="120"/>
      <c r="BO193" s="120"/>
      <c r="BQ193" s="120"/>
      <c r="BT193" s="120"/>
      <c r="BU193" s="120"/>
      <c r="BV193" s="120"/>
      <c r="BW193" s="9" t="s">
        <v>232</v>
      </c>
      <c r="BX193" s="29"/>
      <c r="DI193" s="29"/>
      <c r="DJ193" s="13" t="s">
        <v>433</v>
      </c>
      <c r="DK193" s="29"/>
      <c r="DM193" s="29"/>
    </row>
    <row r="194" spans="2:117" ht="15" customHeight="1">
      <c r="B194" s="91" t="s">
        <v>351</v>
      </c>
      <c r="C194" s="92" t="s">
        <v>352</v>
      </c>
      <c r="D194" s="92" t="s">
        <v>357</v>
      </c>
      <c r="E194" s="93" t="s">
        <v>144</v>
      </c>
      <c r="F194" s="9">
        <v>11</v>
      </c>
      <c r="G194" s="9">
        <f t="shared" si="2"/>
        <v>1</v>
      </c>
      <c r="J194" s="8">
        <f>IF(OR($M$194="(選択)",LEN(TRIM($M$194))=0,$M$194="NA"),0,1)</f>
        <v>0</v>
      </c>
      <c r="K194" s="28" t="s">
        <v>145</v>
      </c>
      <c r="L194" s="29"/>
      <c r="M194" s="8" t="str">
        <f>IF('項目E1(不当な差別的取扱い)'!$C$30="","NA",'項目E1(不当な差別的取扱い)'!$C$30)</f>
        <v>(選択)</v>
      </c>
      <c r="N194" s="30"/>
      <c r="AB194" s="30"/>
      <c r="AC194" s="30"/>
      <c r="AD194" s="30"/>
      <c r="AE194" s="30"/>
      <c r="AF194" s="30"/>
      <c r="AG194" s="30"/>
      <c r="AH194" s="30"/>
      <c r="AI194" s="30"/>
      <c r="AK194" s="30"/>
      <c r="AN194" s="30"/>
      <c r="AO194" s="30"/>
      <c r="AP194" s="30"/>
      <c r="AQ194" s="29"/>
      <c r="AR194" s="29"/>
      <c r="AS194" s="9" t="s">
        <v>359</v>
      </c>
      <c r="AT194" s="120"/>
      <c r="BH194" s="120"/>
      <c r="BI194" s="120"/>
      <c r="BJ194" s="120"/>
      <c r="BK194" s="120"/>
      <c r="BL194" s="120"/>
      <c r="BM194" s="120"/>
      <c r="BN194" s="120"/>
      <c r="BO194" s="120"/>
      <c r="BQ194" s="120"/>
      <c r="BT194" s="120"/>
      <c r="BU194" s="120"/>
      <c r="BV194" s="120"/>
      <c r="BW194" s="9" t="s">
        <v>146</v>
      </c>
      <c r="BX194" s="29"/>
      <c r="DI194" s="29"/>
      <c r="DJ194" s="13" t="s">
        <v>433</v>
      </c>
      <c r="DK194" s="29"/>
      <c r="DM194" s="29"/>
    </row>
    <row r="195" spans="2:117" ht="15" customHeight="1">
      <c r="B195" s="91" t="s">
        <v>351</v>
      </c>
      <c r="C195" s="92" t="s">
        <v>352</v>
      </c>
      <c r="D195" s="92" t="s">
        <v>361</v>
      </c>
      <c r="E195" s="93" t="s">
        <v>362</v>
      </c>
      <c r="F195" s="9">
        <v>11</v>
      </c>
      <c r="G195" s="9">
        <f t="shared" si="2"/>
        <v>1</v>
      </c>
      <c r="J195" s="8">
        <f>IF($AL$195="NA",0,1)</f>
        <v>0</v>
      </c>
      <c r="K195" s="28" t="s">
        <v>118</v>
      </c>
      <c r="L195" s="29"/>
      <c r="N195" s="30"/>
      <c r="AB195" s="30"/>
      <c r="AC195" s="30"/>
      <c r="AD195" s="30"/>
      <c r="AE195" s="30"/>
      <c r="AF195" s="30"/>
      <c r="AG195" s="30"/>
      <c r="AH195" s="30"/>
      <c r="AI195" s="30"/>
      <c r="AK195" s="30"/>
      <c r="AL195" s="8" t="str">
        <f>IF('項目E1(不当な差別的取扱い)'!$D$30="","NA",'項目E1(不当な差別的取扱い)'!$D$30)</f>
        <v>NA</v>
      </c>
      <c r="AN195" s="30"/>
      <c r="AO195" s="30"/>
      <c r="AP195" s="30"/>
      <c r="AQ195" s="29"/>
      <c r="AR195" s="29"/>
      <c r="AT195" s="120"/>
      <c r="BH195" s="120"/>
      <c r="BI195" s="120"/>
      <c r="BJ195" s="120"/>
      <c r="BK195" s="120"/>
      <c r="BL195" s="120"/>
      <c r="BM195" s="120"/>
      <c r="BN195" s="120"/>
      <c r="BO195" s="120"/>
      <c r="BQ195" s="120"/>
      <c r="BR195" s="9" t="s">
        <v>363</v>
      </c>
      <c r="BT195" s="120"/>
      <c r="BU195" s="120"/>
      <c r="BV195" s="120"/>
      <c r="BW195" s="9" t="s">
        <v>151</v>
      </c>
      <c r="BX195" s="29"/>
      <c r="DI195" s="29"/>
      <c r="DJ195" s="13" t="s">
        <v>127</v>
      </c>
      <c r="DK195" s="29"/>
      <c r="DM195" s="29"/>
    </row>
    <row r="196" spans="2:117" ht="15" customHeight="1">
      <c r="B196" s="91" t="s">
        <v>351</v>
      </c>
      <c r="C196" s="92" t="s">
        <v>352</v>
      </c>
      <c r="D196" s="92" t="s">
        <v>364</v>
      </c>
      <c r="E196" s="93" t="s">
        <v>365</v>
      </c>
      <c r="F196" s="9">
        <v>11</v>
      </c>
      <c r="G196" s="9">
        <f t="shared" si="2"/>
        <v>1</v>
      </c>
      <c r="J196" s="8">
        <f>IF(COUNTIF($O$196:$AH$196,"○")=0,0,1)</f>
        <v>0</v>
      </c>
      <c r="K196" s="28" t="s">
        <v>366</v>
      </c>
      <c r="L196" s="29"/>
      <c r="N196" s="30"/>
      <c r="O196" s="8" t="str">
        <f>IF('項目E1(不当な差別的取扱い)'!$G$30="","NA",'項目E1(不当な差別的取扱い)'!$G$30)</f>
        <v>NA</v>
      </c>
      <c r="P196" s="8" t="str">
        <f>IF('項目E1(不当な差別的取扱い)'!$H$30="","NA",'項目E1(不当な差別的取扱い)'!$H$30)</f>
        <v>NA</v>
      </c>
      <c r="Q196" s="8" t="str">
        <f>IF('項目E1(不当な差別的取扱い)'!$I$30="","NA",'項目E1(不当な差別的取扱い)'!$I$30)</f>
        <v>NA</v>
      </c>
      <c r="AB196" s="30"/>
      <c r="AC196" s="30"/>
      <c r="AD196" s="30"/>
      <c r="AE196" s="30"/>
      <c r="AF196" s="30"/>
      <c r="AG196" s="30"/>
      <c r="AH196" s="30"/>
      <c r="AI196" s="30"/>
      <c r="AK196" s="30"/>
      <c r="AM196" s="32"/>
      <c r="AN196" s="30"/>
      <c r="AO196" s="30"/>
      <c r="AP196" s="30"/>
      <c r="AQ196" s="29"/>
      <c r="AR196" s="29"/>
      <c r="AT196" s="120"/>
      <c r="AU196" s="9" t="s">
        <v>367</v>
      </c>
      <c r="AV196" s="9" t="s">
        <v>368</v>
      </c>
      <c r="AW196" s="9" t="s">
        <v>369</v>
      </c>
      <c r="BH196" s="120"/>
      <c r="BI196" s="120"/>
      <c r="BJ196" s="120"/>
      <c r="BK196" s="120"/>
      <c r="BL196" s="120"/>
      <c r="BM196" s="120"/>
      <c r="BN196" s="120"/>
      <c r="BO196" s="120"/>
      <c r="BQ196" s="120"/>
      <c r="BT196" s="120"/>
      <c r="BU196" s="120"/>
      <c r="BV196" s="120"/>
      <c r="BW196" s="9" t="s">
        <v>158</v>
      </c>
      <c r="BX196" s="29"/>
      <c r="DI196" s="29"/>
      <c r="DJ196" s="13" t="s">
        <v>390</v>
      </c>
      <c r="DK196" s="29"/>
      <c r="DM196" s="29"/>
    </row>
    <row r="197" spans="2:117" ht="15" customHeight="1">
      <c r="B197" s="91" t="s">
        <v>351</v>
      </c>
      <c r="C197" s="92" t="s">
        <v>352</v>
      </c>
      <c r="D197" s="92" t="s">
        <v>364</v>
      </c>
      <c r="E197" s="93" t="s">
        <v>371</v>
      </c>
      <c r="F197" s="9">
        <v>11</v>
      </c>
      <c r="G197" s="9">
        <f t="shared" si="2"/>
        <v>1</v>
      </c>
      <c r="I197" s="8">
        <f>IF(AND($J$196=1,$Q$196&lt;&gt;"○"),1,0)</f>
        <v>0</v>
      </c>
      <c r="J197" s="8">
        <f>IF($AL$197="NA",0,1)</f>
        <v>0</v>
      </c>
      <c r="K197" s="28" t="s">
        <v>118</v>
      </c>
      <c r="L197" s="29"/>
      <c r="N197" s="30"/>
      <c r="AB197" s="30"/>
      <c r="AC197" s="30"/>
      <c r="AD197" s="30"/>
      <c r="AE197" s="30"/>
      <c r="AF197" s="30"/>
      <c r="AG197" s="30"/>
      <c r="AH197" s="30"/>
      <c r="AI197" s="30"/>
      <c r="AK197" s="30"/>
      <c r="AL197" s="8" t="str">
        <f>IF('項目E1(不当な差別的取扱い)'!$J$30="","NA",'項目E1(不当な差別的取扱い)'!$J$30)</f>
        <v>NA</v>
      </c>
      <c r="AN197" s="30"/>
      <c r="AO197" s="30"/>
      <c r="AP197" s="30"/>
      <c r="AQ197" s="29"/>
      <c r="AR197" s="29"/>
      <c r="AT197" s="120"/>
      <c r="BH197" s="120"/>
      <c r="BI197" s="120"/>
      <c r="BJ197" s="120"/>
      <c r="BK197" s="120"/>
      <c r="BL197" s="120"/>
      <c r="BM197" s="120"/>
      <c r="BN197" s="120"/>
      <c r="BO197" s="120"/>
      <c r="BQ197" s="120"/>
      <c r="BR197" s="9" t="s">
        <v>372</v>
      </c>
      <c r="BT197" s="120"/>
      <c r="BU197" s="120"/>
      <c r="BV197" s="120"/>
      <c r="BW197" s="9" t="s">
        <v>160</v>
      </c>
      <c r="BX197" s="29"/>
      <c r="BY197" s="13" t="s">
        <v>369</v>
      </c>
      <c r="CA197" s="13" t="s">
        <v>373</v>
      </c>
      <c r="DI197" s="29"/>
      <c r="DJ197" s="13" t="s">
        <v>127</v>
      </c>
      <c r="DK197" s="29"/>
      <c r="DM197" s="29"/>
    </row>
    <row r="198" spans="2:117" ht="15" customHeight="1">
      <c r="B198" s="91" t="s">
        <v>351</v>
      </c>
      <c r="C198" s="92" t="s">
        <v>352</v>
      </c>
      <c r="D198" s="92" t="s">
        <v>162</v>
      </c>
      <c r="E198" s="93" t="s">
        <v>374</v>
      </c>
      <c r="F198" s="9">
        <v>11</v>
      </c>
      <c r="G198" s="9">
        <f t="shared" si="2"/>
        <v>1</v>
      </c>
      <c r="J198" s="8">
        <f>IF(COUNTIF($O$198:$AH$198,"○")=0,0,1)</f>
        <v>0</v>
      </c>
      <c r="K198" s="28" t="s">
        <v>154</v>
      </c>
      <c r="L198" s="29"/>
      <c r="N198" s="30"/>
      <c r="O198" s="8" t="str">
        <f>IF('項目E1(不当な差別的取扱い)'!$K$30="","NA",'項目E1(不当な差別的取扱い)'!$K$30)</f>
        <v>NA</v>
      </c>
      <c r="P198" s="8" t="str">
        <f>IF('項目E1(不当な差別的取扱い)'!$L$30="","NA",'項目E1(不当な差別的取扱い)'!$L$30)</f>
        <v>NA</v>
      </c>
      <c r="Q198" s="8" t="str">
        <f>IF('項目E1(不当な差別的取扱い)'!$M$30="","NA",'項目E1(不当な差別的取扱い)'!$M$30)</f>
        <v>NA</v>
      </c>
      <c r="R198" s="8" t="str">
        <f>IF('項目E1(不当な差別的取扱い)'!$N$30="","NA",'項目E1(不当な差別的取扱い)'!$N$30)</f>
        <v>NA</v>
      </c>
      <c r="AB198" s="30"/>
      <c r="AC198" s="30"/>
      <c r="AD198" s="30"/>
      <c r="AE198" s="30"/>
      <c r="AF198" s="30"/>
      <c r="AG198" s="30"/>
      <c r="AH198" s="30"/>
      <c r="AI198" s="30"/>
      <c r="AK198" s="30"/>
      <c r="AN198" s="30"/>
      <c r="AO198" s="30"/>
      <c r="AP198" s="30"/>
      <c r="AQ198" s="29"/>
      <c r="AR198" s="29"/>
      <c r="AT198" s="120"/>
      <c r="AU198" s="9" t="s">
        <v>375</v>
      </c>
      <c r="AV198" s="9" t="s">
        <v>376</v>
      </c>
      <c r="AW198" s="9" t="s">
        <v>377</v>
      </c>
      <c r="AX198" s="9" t="s">
        <v>378</v>
      </c>
      <c r="BH198" s="120"/>
      <c r="BI198" s="120"/>
      <c r="BJ198" s="120"/>
      <c r="BK198" s="120"/>
      <c r="BL198" s="120"/>
      <c r="BM198" s="120"/>
      <c r="BN198" s="120"/>
      <c r="BO198" s="120"/>
      <c r="BQ198" s="120"/>
      <c r="BT198" s="120"/>
      <c r="BU198" s="120"/>
      <c r="BV198" s="120"/>
      <c r="BW198" s="9" t="s">
        <v>168</v>
      </c>
      <c r="BX198" s="29"/>
      <c r="DI198" s="29"/>
      <c r="DJ198" s="13" t="s">
        <v>390</v>
      </c>
      <c r="DK198" s="29"/>
      <c r="DM198" s="29"/>
    </row>
    <row r="199" spans="2:117" ht="15" customHeight="1">
      <c r="B199" s="91" t="s">
        <v>351</v>
      </c>
      <c r="C199" s="92" t="s">
        <v>352</v>
      </c>
      <c r="D199" s="92" t="s">
        <v>379</v>
      </c>
      <c r="E199" s="93" t="s">
        <v>380</v>
      </c>
      <c r="F199" s="9">
        <v>11</v>
      </c>
      <c r="G199" s="9">
        <f t="shared" si="2"/>
        <v>1</v>
      </c>
      <c r="J199" s="8">
        <f>IF(COUNTIF($O$199:$AH$199,"○")=0,0,1)</f>
        <v>0</v>
      </c>
      <c r="K199" s="28" t="s">
        <v>154</v>
      </c>
      <c r="L199" s="29"/>
      <c r="N199" s="30"/>
      <c r="O199" s="8" t="str">
        <f>IF('項目E1(不当な差別的取扱い)'!$O$30="","NA",'項目E1(不当な差別的取扱い)'!$O$30)</f>
        <v>NA</v>
      </c>
      <c r="P199" s="8" t="str">
        <f>IF('項目E1(不当な差別的取扱い)'!$P$30="","NA",'項目E1(不当な差別的取扱い)'!$P$30)</f>
        <v>NA</v>
      </c>
      <c r="Q199" s="8" t="str">
        <f>IF('項目E1(不当な差別的取扱い)'!$Q$30="","NA",'項目E1(不当な差別的取扱い)'!$Q$30)</f>
        <v>NA</v>
      </c>
      <c r="R199" s="8" t="str">
        <f>IF('項目E1(不当な差別的取扱い)'!$R$30="","NA",'項目E1(不当な差別的取扱い)'!$R$30)</f>
        <v>NA</v>
      </c>
      <c r="S199" s="8" t="str">
        <f>IF('項目E1(不当な差別的取扱い)'!$S$30="","NA",'項目E1(不当な差別的取扱い)'!$S$30)</f>
        <v>NA</v>
      </c>
      <c r="T199" s="8" t="str">
        <f>IF('項目E1(不当な差別的取扱い)'!$T$30="","NA",'項目E1(不当な差別的取扱い)'!$T$30)</f>
        <v>NA</v>
      </c>
      <c r="U199" s="8" t="str">
        <f>IF('項目E1(不当な差別的取扱い)'!$U$30="","NA",'項目E1(不当な差別的取扱い)'!$U$30)</f>
        <v>NA</v>
      </c>
      <c r="V199" s="8" t="str">
        <f>IF('項目E1(不当な差別的取扱い)'!$V$30="","NA",'項目E1(不当な差別的取扱い)'!$V$30)</f>
        <v>NA</v>
      </c>
      <c r="W199" s="8" t="str">
        <f>IF('項目E1(不当な差別的取扱い)'!$W$30="","NA",'項目E1(不当な差別的取扱い)'!$W$30)</f>
        <v>NA</v>
      </c>
      <c r="AB199" s="30"/>
      <c r="AC199" s="30"/>
      <c r="AD199" s="30"/>
      <c r="AE199" s="30"/>
      <c r="AF199" s="30"/>
      <c r="AG199" s="30"/>
      <c r="AH199" s="30"/>
      <c r="AI199" s="30"/>
      <c r="AK199" s="30"/>
      <c r="AN199" s="30"/>
      <c r="AO199" s="30"/>
      <c r="AP199" s="30"/>
      <c r="AQ199" s="29"/>
      <c r="AR199" s="29"/>
      <c r="AT199" s="120"/>
      <c r="AU199" s="9" t="s">
        <v>381</v>
      </c>
      <c r="AV199" s="9" t="s">
        <v>382</v>
      </c>
      <c r="AW199" s="9" t="s">
        <v>383</v>
      </c>
      <c r="AX199" s="9" t="s">
        <v>384</v>
      </c>
      <c r="AY199" s="9" t="s">
        <v>385</v>
      </c>
      <c r="AZ199" s="9" t="s">
        <v>386</v>
      </c>
      <c r="BA199" s="9" t="s">
        <v>387</v>
      </c>
      <c r="BB199" s="9" t="s">
        <v>388</v>
      </c>
      <c r="BC199" s="9" t="s">
        <v>389</v>
      </c>
      <c r="BH199" s="120"/>
      <c r="BI199" s="120"/>
      <c r="BJ199" s="120"/>
      <c r="BK199" s="120"/>
      <c r="BL199" s="120"/>
      <c r="BM199" s="120"/>
      <c r="BN199" s="120"/>
      <c r="BO199" s="120"/>
      <c r="BQ199" s="120"/>
      <c r="BT199" s="120"/>
      <c r="BU199" s="120"/>
      <c r="BV199" s="120"/>
      <c r="BW199" s="9" t="s">
        <v>180</v>
      </c>
      <c r="BX199" s="29"/>
      <c r="DI199" s="29"/>
      <c r="DJ199" s="13" t="s">
        <v>370</v>
      </c>
      <c r="DK199" s="29"/>
      <c r="DM199" s="29"/>
    </row>
    <row r="200" spans="2:117" ht="15" customHeight="1">
      <c r="B200" s="91" t="s">
        <v>351</v>
      </c>
      <c r="C200" s="92" t="s">
        <v>352</v>
      </c>
      <c r="D200" s="92" t="s">
        <v>391</v>
      </c>
      <c r="E200" s="93" t="s">
        <v>392</v>
      </c>
      <c r="F200" s="9">
        <v>11</v>
      </c>
      <c r="G200" s="9">
        <f t="shared" si="2"/>
        <v>1</v>
      </c>
      <c r="J200" s="8">
        <f>IF(COUNTIF($O$200:$AH$200,"○")=0,0,1)</f>
        <v>0</v>
      </c>
      <c r="K200" s="28" t="s">
        <v>154</v>
      </c>
      <c r="L200" s="29"/>
      <c r="N200" s="30"/>
      <c r="O200" s="8" t="str">
        <f>IF('項目E1(不当な差別的取扱い)'!$X$30="","NA",'項目E1(不当な差別的取扱い)'!$X$30)</f>
        <v>NA</v>
      </c>
      <c r="P200" s="8" t="str">
        <f>IF('項目E1(不当な差別的取扱い)'!$Y$30="","NA",'項目E1(不当な差別的取扱い)'!$Y$30)</f>
        <v>NA</v>
      </c>
      <c r="Q200" s="8" t="str">
        <f>IF('項目E1(不当な差別的取扱い)'!$Z$30="","NA",'項目E1(不当な差別的取扱い)'!$Z$30)</f>
        <v>NA</v>
      </c>
      <c r="R200" s="8" t="str">
        <f>IF('項目E1(不当な差別的取扱い)'!$AA$30="","NA",'項目E1(不当な差別的取扱い)'!$AA$30)</f>
        <v>NA</v>
      </c>
      <c r="S200" s="8" t="str">
        <f>IF('項目E1(不当な差別的取扱い)'!$AB$30="","NA",'項目E1(不当な差別的取扱い)'!$AB$30)</f>
        <v>NA</v>
      </c>
      <c r="T200" s="8" t="str">
        <f>IF('項目E1(不当な差別的取扱い)'!$AC$30="","NA",'項目E1(不当な差別的取扱い)'!$AC$30)</f>
        <v>NA</v>
      </c>
      <c r="U200" s="8" t="str">
        <f>IF('項目E1(不当な差別的取扱い)'!$AD$30="","NA",'項目E1(不当な差別的取扱い)'!$AD$30)</f>
        <v>NA</v>
      </c>
      <c r="V200" s="8" t="str">
        <f>IF('項目E1(不当な差別的取扱い)'!$AE$30="","NA",'項目E1(不当な差別的取扱い)'!$AE$30)</f>
        <v>NA</v>
      </c>
      <c r="W200" s="8" t="str">
        <f>IF('項目E1(不当な差別的取扱い)'!$AF$30="","NA",'項目E1(不当な差別的取扱い)'!$AF$30)</f>
        <v>NA</v>
      </c>
      <c r="X200" s="8" t="str">
        <f>IF('項目E1(不当な差別的取扱い)'!$AG$30="","NA",'項目E1(不当な差別的取扱い)'!$AG$30)</f>
        <v>NA</v>
      </c>
      <c r="Y200" s="8" t="str">
        <f>IF('項目E1(不当な差別的取扱い)'!$AH$30="","NA",'項目E1(不当な差別的取扱い)'!$AH$30)</f>
        <v>NA</v>
      </c>
      <c r="AB200" s="30"/>
      <c r="AC200" s="30"/>
      <c r="AD200" s="30"/>
      <c r="AE200" s="30"/>
      <c r="AF200" s="30"/>
      <c r="AG200" s="30"/>
      <c r="AH200" s="30"/>
      <c r="AI200" s="30"/>
      <c r="AK200" s="30"/>
      <c r="AN200" s="30"/>
      <c r="AO200" s="30"/>
      <c r="AP200" s="30"/>
      <c r="AQ200" s="29"/>
      <c r="AR200" s="29"/>
      <c r="AT200" s="120"/>
      <c r="AU200" s="9" t="s">
        <v>393</v>
      </c>
      <c r="AV200" s="9" t="s">
        <v>394</v>
      </c>
      <c r="AW200" s="9" t="s">
        <v>395</v>
      </c>
      <c r="AX200" s="9" t="s">
        <v>396</v>
      </c>
      <c r="AY200" s="9" t="s">
        <v>397</v>
      </c>
      <c r="AZ200" s="9" t="s">
        <v>398</v>
      </c>
      <c r="BA200" s="9" t="s">
        <v>399</v>
      </c>
      <c r="BB200" s="9" t="s">
        <v>400</v>
      </c>
      <c r="BC200" s="9" t="s">
        <v>401</v>
      </c>
      <c r="BD200" s="9" t="s">
        <v>402</v>
      </c>
      <c r="BE200" s="9" t="s">
        <v>403</v>
      </c>
      <c r="BH200" s="120"/>
      <c r="BI200" s="120"/>
      <c r="BJ200" s="120"/>
      <c r="BK200" s="120"/>
      <c r="BL200" s="120"/>
      <c r="BM200" s="120"/>
      <c r="BN200" s="120"/>
      <c r="BO200" s="120"/>
      <c r="BQ200" s="120"/>
      <c r="BT200" s="120"/>
      <c r="BU200" s="120"/>
      <c r="BV200" s="120"/>
      <c r="BW200" s="9" t="s">
        <v>194</v>
      </c>
      <c r="BX200" s="29"/>
      <c r="DI200" s="29"/>
      <c r="DJ200" s="13" t="s">
        <v>370</v>
      </c>
      <c r="DK200" s="29"/>
      <c r="DM200" s="29"/>
    </row>
    <row r="201" spans="2:117" ht="15" customHeight="1">
      <c r="B201" s="91" t="s">
        <v>351</v>
      </c>
      <c r="C201" s="92" t="s">
        <v>352</v>
      </c>
      <c r="D201" s="92" t="s">
        <v>391</v>
      </c>
      <c r="E201" s="93" t="s">
        <v>404</v>
      </c>
      <c r="F201" s="9">
        <v>11</v>
      </c>
      <c r="G201" s="9">
        <f t="shared" si="2"/>
        <v>1</v>
      </c>
      <c r="I201" s="8">
        <f>IF(AND($J$200=1,$Y$200&lt;&gt;"○"),1,0)</f>
        <v>0</v>
      </c>
      <c r="J201" s="8">
        <f>IF($AL$201="NA",0,1)</f>
        <v>0</v>
      </c>
      <c r="K201" s="28" t="s">
        <v>118</v>
      </c>
      <c r="L201" s="29"/>
      <c r="N201" s="30"/>
      <c r="AB201" s="30"/>
      <c r="AC201" s="30"/>
      <c r="AD201" s="30"/>
      <c r="AE201" s="30"/>
      <c r="AF201" s="30"/>
      <c r="AG201" s="30"/>
      <c r="AH201" s="30"/>
      <c r="AI201" s="30"/>
      <c r="AK201" s="30"/>
      <c r="AL201" s="8" t="str">
        <f>IF('項目E1(不当な差別的取扱い)'!$AI$30="","NA",'項目E1(不当な差別的取扱い)'!$AI$30)</f>
        <v>NA</v>
      </c>
      <c r="AN201" s="30"/>
      <c r="AO201" s="30"/>
      <c r="AP201" s="30"/>
      <c r="AQ201" s="29"/>
      <c r="AR201" s="29"/>
      <c r="AT201" s="120"/>
      <c r="BH201" s="120"/>
      <c r="BI201" s="120"/>
      <c r="BJ201" s="120"/>
      <c r="BK201" s="120"/>
      <c r="BL201" s="120"/>
      <c r="BM201" s="120"/>
      <c r="BN201" s="120"/>
      <c r="BO201" s="120"/>
      <c r="BQ201" s="120"/>
      <c r="BR201" s="9" t="s">
        <v>405</v>
      </c>
      <c r="BT201" s="120"/>
      <c r="BU201" s="120"/>
      <c r="BV201" s="120"/>
      <c r="BW201" s="9" t="s">
        <v>196</v>
      </c>
      <c r="BX201" s="29"/>
      <c r="BY201" s="13" t="s">
        <v>403</v>
      </c>
      <c r="CA201" s="13" t="s">
        <v>373</v>
      </c>
      <c r="DI201" s="29"/>
      <c r="DJ201" s="13" t="s">
        <v>127</v>
      </c>
      <c r="DK201" s="29"/>
      <c r="DM201" s="29"/>
    </row>
    <row r="202" spans="2:117" ht="15" customHeight="1">
      <c r="B202" s="91" t="s">
        <v>351</v>
      </c>
      <c r="C202" s="92" t="s">
        <v>352</v>
      </c>
      <c r="D202" s="92" t="s">
        <v>406</v>
      </c>
      <c r="E202" s="93" t="s">
        <v>407</v>
      </c>
      <c r="F202" s="9">
        <v>11</v>
      </c>
      <c r="G202" s="9">
        <f t="shared" si="2"/>
        <v>1</v>
      </c>
      <c r="J202" s="8">
        <f>IF(COUNTIF($O$202:$AH$202,"○")=0,0,1)</f>
        <v>0</v>
      </c>
      <c r="K202" s="28" t="s">
        <v>154</v>
      </c>
      <c r="L202" s="29"/>
      <c r="N202" s="30"/>
      <c r="O202" s="8" t="str">
        <f>IF('項目E1(不当な差別的取扱い)'!$AJ$30="","NA",'項目E1(不当な差別的取扱い)'!$AJ$30)</f>
        <v>NA</v>
      </c>
      <c r="P202" s="8" t="str">
        <f>IF('項目E1(不当な差別的取扱い)'!$AK$30="","NA",'項目E1(不当な差別的取扱い)'!$AK$30)</f>
        <v>NA</v>
      </c>
      <c r="Q202" s="8" t="str">
        <f>IF('項目E1(不当な差別的取扱い)'!$AL$30="","NA",'項目E1(不当な差別的取扱い)'!$AL$30)</f>
        <v>NA</v>
      </c>
      <c r="R202" s="8" t="str">
        <f>IF('項目E1(不当な差別的取扱い)'!$AM$30="","NA",'項目E1(不当な差別的取扱い)'!$AM$30)</f>
        <v>NA</v>
      </c>
      <c r="S202" s="8" t="str">
        <f>IF('項目E1(不当な差別的取扱い)'!$AN$30="","NA",'項目E1(不当な差別的取扱い)'!$AN$30)</f>
        <v>NA</v>
      </c>
      <c r="T202" s="8" t="str">
        <f>IF('項目E1(不当な差別的取扱い)'!$AO$30="","NA",'項目E1(不当な差別的取扱い)'!$AO$30)</f>
        <v>NA</v>
      </c>
      <c r="AB202" s="30"/>
      <c r="AC202" s="30"/>
      <c r="AD202" s="30"/>
      <c r="AE202" s="30"/>
      <c r="AF202" s="30"/>
      <c r="AG202" s="30"/>
      <c r="AH202" s="30"/>
      <c r="AI202" s="30"/>
      <c r="AK202" s="30"/>
      <c r="AN202" s="30"/>
      <c r="AO202" s="30"/>
      <c r="AP202" s="30"/>
      <c r="AQ202" s="29"/>
      <c r="AR202" s="29"/>
      <c r="AT202" s="120"/>
      <c r="AU202" s="9" t="s">
        <v>408</v>
      </c>
      <c r="AV202" s="9" t="s">
        <v>409</v>
      </c>
      <c r="AW202" s="9" t="s">
        <v>410</v>
      </c>
      <c r="AX202" s="9" t="s">
        <v>411</v>
      </c>
      <c r="AY202" s="9" t="s">
        <v>412</v>
      </c>
      <c r="AZ202" s="9" t="s">
        <v>413</v>
      </c>
      <c r="BH202" s="120"/>
      <c r="BI202" s="120"/>
      <c r="BJ202" s="120"/>
      <c r="BK202" s="120"/>
      <c r="BL202" s="120"/>
      <c r="BM202" s="120"/>
      <c r="BN202" s="120"/>
      <c r="BO202" s="120"/>
      <c r="BQ202" s="120"/>
      <c r="BT202" s="120"/>
      <c r="BU202" s="120"/>
      <c r="BV202" s="120"/>
      <c r="BW202" s="9" t="s">
        <v>205</v>
      </c>
      <c r="BX202" s="29"/>
      <c r="DI202" s="29"/>
      <c r="DJ202" s="13" t="s">
        <v>390</v>
      </c>
      <c r="DK202" s="29"/>
      <c r="DM202" s="29"/>
    </row>
    <row r="203" spans="2:117" ht="15" customHeight="1">
      <c r="B203" s="91" t="s">
        <v>351</v>
      </c>
      <c r="C203" s="92" t="s">
        <v>352</v>
      </c>
      <c r="D203" s="92" t="s">
        <v>406</v>
      </c>
      <c r="E203" s="93" t="s">
        <v>414</v>
      </c>
      <c r="F203" s="9">
        <v>11</v>
      </c>
      <c r="G203" s="9">
        <f t="shared" si="2"/>
        <v>1</v>
      </c>
      <c r="I203" s="8">
        <f>IF(AND($J$202=1,$T$202&lt;&gt;"○"),1,0)</f>
        <v>0</v>
      </c>
      <c r="J203" s="8">
        <f>IF($AL$203="NA",0,1)</f>
        <v>0</v>
      </c>
      <c r="K203" s="28" t="s">
        <v>118</v>
      </c>
      <c r="L203" s="29"/>
      <c r="N203" s="30"/>
      <c r="AB203" s="30"/>
      <c r="AC203" s="30"/>
      <c r="AD203" s="30"/>
      <c r="AE203" s="30"/>
      <c r="AF203" s="30"/>
      <c r="AG203" s="30"/>
      <c r="AH203" s="30"/>
      <c r="AI203" s="30"/>
      <c r="AK203" s="30"/>
      <c r="AL203" s="8" t="str">
        <f>IF('項目E1(不当な差別的取扱い)'!$AP$30="","NA",'項目E1(不当な差別的取扱い)'!$AP$30)</f>
        <v>NA</v>
      </c>
      <c r="AN203" s="30"/>
      <c r="AO203" s="30"/>
      <c r="AP203" s="30"/>
      <c r="AQ203" s="29"/>
      <c r="AR203" s="29"/>
      <c r="AT203" s="120"/>
      <c r="BH203" s="120"/>
      <c r="BI203" s="120"/>
      <c r="BJ203" s="120"/>
      <c r="BK203" s="120"/>
      <c r="BL203" s="120"/>
      <c r="BM203" s="120"/>
      <c r="BN203" s="120"/>
      <c r="BO203" s="120"/>
      <c r="BQ203" s="120"/>
      <c r="BR203" s="9" t="s">
        <v>415</v>
      </c>
      <c r="BT203" s="120"/>
      <c r="BU203" s="120"/>
      <c r="BV203" s="120"/>
      <c r="BW203" s="9" t="s">
        <v>207</v>
      </c>
      <c r="BX203" s="29"/>
      <c r="BY203" s="13" t="s">
        <v>413</v>
      </c>
      <c r="CA203" s="13" t="s">
        <v>373</v>
      </c>
      <c r="DI203" s="29"/>
      <c r="DJ203" s="13" t="s">
        <v>127</v>
      </c>
      <c r="DK203" s="29"/>
      <c r="DM203" s="29"/>
    </row>
    <row r="204" spans="2:117" ht="15" customHeight="1">
      <c r="B204" s="91" t="s">
        <v>351</v>
      </c>
      <c r="C204" s="92" t="s">
        <v>352</v>
      </c>
      <c r="D204" s="92" t="s">
        <v>209</v>
      </c>
      <c r="E204" s="93" t="s">
        <v>210</v>
      </c>
      <c r="F204" s="9">
        <v>11</v>
      </c>
      <c r="G204" s="9">
        <f t="shared" si="2"/>
        <v>1</v>
      </c>
      <c r="J204" s="8">
        <f>IF(COUNTIF($O$204:$AH$204,"○")=0,0,1)</f>
        <v>0</v>
      </c>
      <c r="K204" s="28" t="s">
        <v>154</v>
      </c>
      <c r="L204" s="29"/>
      <c r="N204" s="30"/>
      <c r="O204" s="8" t="str">
        <f>IF('項目E1(不当な差別的取扱い)'!$AQ$30="","NA",'項目E1(不当な差別的取扱い)'!$AQ$30)</f>
        <v>NA</v>
      </c>
      <c r="P204" s="8" t="str">
        <f>IF('項目E1(不当な差別的取扱い)'!$AR$30="","NA",'項目E1(不当な差別的取扱い)'!$AR$30)</f>
        <v>NA</v>
      </c>
      <c r="Q204" s="8" t="str">
        <f>IF('項目E1(不当な差別的取扱い)'!$AS$30="","NA",'項目E1(不当な差別的取扱い)'!$AS$30)</f>
        <v>NA</v>
      </c>
      <c r="AB204" s="30"/>
      <c r="AC204" s="30"/>
      <c r="AD204" s="30"/>
      <c r="AE204" s="30"/>
      <c r="AF204" s="30"/>
      <c r="AG204" s="30"/>
      <c r="AH204" s="30"/>
      <c r="AI204" s="30"/>
      <c r="AK204" s="30"/>
      <c r="AN204" s="30"/>
      <c r="AO204" s="30"/>
      <c r="AP204" s="30"/>
      <c r="AQ204" s="29"/>
      <c r="AR204" s="29"/>
      <c r="AT204" s="120"/>
      <c r="AU204" s="9" t="s">
        <v>416</v>
      </c>
      <c r="AV204" s="9" t="s">
        <v>417</v>
      </c>
      <c r="AW204" s="9" t="s">
        <v>418</v>
      </c>
      <c r="BH204" s="120"/>
      <c r="BI204" s="120"/>
      <c r="BJ204" s="120"/>
      <c r="BK204" s="120"/>
      <c r="BL204" s="120"/>
      <c r="BM204" s="120"/>
      <c r="BN204" s="120"/>
      <c r="BO204" s="120"/>
      <c r="BQ204" s="120"/>
      <c r="BT204" s="120"/>
      <c r="BU204" s="120"/>
      <c r="BV204" s="120"/>
      <c r="BW204" s="9" t="s">
        <v>214</v>
      </c>
      <c r="BX204" s="29"/>
      <c r="DI204" s="29"/>
      <c r="DJ204" s="13" t="s">
        <v>370</v>
      </c>
      <c r="DK204" s="29"/>
      <c r="DM204" s="29"/>
    </row>
    <row r="205" spans="2:117" ht="15" customHeight="1">
      <c r="B205" s="91" t="s">
        <v>351</v>
      </c>
      <c r="C205" s="92" t="s">
        <v>352</v>
      </c>
      <c r="D205" s="92" t="s">
        <v>215</v>
      </c>
      <c r="E205" s="93" t="s">
        <v>419</v>
      </c>
      <c r="F205" s="9">
        <v>11</v>
      </c>
      <c r="G205" s="9">
        <f t="shared" si="2"/>
        <v>1</v>
      </c>
      <c r="J205" s="8">
        <f>IF(COUNTIF($O$205:$AH$205,"○")=0,0,1)</f>
        <v>0</v>
      </c>
      <c r="K205" s="28" t="s">
        <v>154</v>
      </c>
      <c r="L205" s="29"/>
      <c r="N205" s="30"/>
      <c r="O205" s="8" t="str">
        <f>IF('項目E1(不当な差別的取扱い)'!$AT$30="","NA",'項目E1(不当な差別的取扱い)'!$AT$30)</f>
        <v>NA</v>
      </c>
      <c r="AB205" s="30"/>
      <c r="AC205" s="30"/>
      <c r="AD205" s="30"/>
      <c r="AE205" s="30"/>
      <c r="AF205" s="30"/>
      <c r="AG205" s="30"/>
      <c r="AH205" s="30"/>
      <c r="AI205" s="30"/>
      <c r="AK205" s="30"/>
      <c r="AN205" s="30"/>
      <c r="AO205" s="30"/>
      <c r="AP205" s="30"/>
      <c r="AQ205" s="29"/>
      <c r="AR205" s="29"/>
      <c r="AT205" s="120"/>
      <c r="AU205" s="9" t="s">
        <v>420</v>
      </c>
      <c r="BH205" s="120"/>
      <c r="BI205" s="120"/>
      <c r="BJ205" s="120"/>
      <c r="BK205" s="120"/>
      <c r="BL205" s="120"/>
      <c r="BM205" s="120"/>
      <c r="BN205" s="120"/>
      <c r="BO205" s="120"/>
      <c r="BQ205" s="120"/>
      <c r="BT205" s="120"/>
      <c r="BU205" s="120"/>
      <c r="BV205" s="120"/>
      <c r="BW205" s="9" t="s">
        <v>217</v>
      </c>
      <c r="BX205" s="29"/>
      <c r="DI205" s="29"/>
      <c r="DJ205" s="13" t="s">
        <v>370</v>
      </c>
      <c r="DK205" s="29"/>
      <c r="DM205" s="29"/>
    </row>
    <row r="206" spans="2:117" ht="15" customHeight="1">
      <c r="B206" s="91" t="s">
        <v>351</v>
      </c>
      <c r="C206" s="92" t="s">
        <v>352</v>
      </c>
      <c r="D206" s="92" t="s">
        <v>218</v>
      </c>
      <c r="E206" s="93" t="s">
        <v>421</v>
      </c>
      <c r="F206" s="9">
        <v>11</v>
      </c>
      <c r="G206" s="9">
        <f t="shared" si="2"/>
        <v>1</v>
      </c>
      <c r="J206" s="8">
        <f>IF($AL$206="NA",0,1)</f>
        <v>0</v>
      </c>
      <c r="K206" s="28" t="s">
        <v>118</v>
      </c>
      <c r="L206" s="29"/>
      <c r="N206" s="30"/>
      <c r="AB206" s="30"/>
      <c r="AC206" s="30"/>
      <c r="AD206" s="30"/>
      <c r="AE206" s="30"/>
      <c r="AF206" s="30"/>
      <c r="AG206" s="30"/>
      <c r="AH206" s="30"/>
      <c r="AI206" s="30"/>
      <c r="AK206" s="30"/>
      <c r="AL206" s="8" t="str">
        <f>IF('項目E1(不当な差別的取扱い)'!$AU$30="","NA",'項目E1(不当な差別的取扱い)'!$AU$30)</f>
        <v>NA</v>
      </c>
      <c r="AN206" s="30"/>
      <c r="AO206" s="30"/>
      <c r="AP206" s="30"/>
      <c r="AQ206" s="29"/>
      <c r="AR206" s="29"/>
      <c r="AT206" s="120"/>
      <c r="BH206" s="120"/>
      <c r="BI206" s="120"/>
      <c r="BJ206" s="120"/>
      <c r="BK206" s="120"/>
      <c r="BL206" s="120"/>
      <c r="BM206" s="120"/>
      <c r="BN206" s="120"/>
      <c r="BO206" s="120"/>
      <c r="BQ206" s="120"/>
      <c r="BR206" s="9" t="s">
        <v>422</v>
      </c>
      <c r="BT206" s="120"/>
      <c r="BU206" s="120"/>
      <c r="BV206" s="120"/>
      <c r="BW206" s="9" t="s">
        <v>220</v>
      </c>
      <c r="BX206" s="29"/>
      <c r="DI206" s="29"/>
      <c r="DJ206" s="13" t="s">
        <v>127</v>
      </c>
      <c r="DK206" s="29"/>
      <c r="DM206" s="29"/>
    </row>
    <row r="207" spans="2:117" ht="15" customHeight="1">
      <c r="B207" s="91" t="s">
        <v>351</v>
      </c>
      <c r="C207" s="92" t="s">
        <v>352</v>
      </c>
      <c r="D207" s="92" t="s">
        <v>432</v>
      </c>
      <c r="E207" s="93" t="s">
        <v>423</v>
      </c>
      <c r="F207" s="9">
        <v>11</v>
      </c>
      <c r="G207" s="9">
        <f t="shared" si="2"/>
        <v>1</v>
      </c>
      <c r="J207" s="8">
        <f>IF(OR($M$207="(選択)",LEN(TRIM($M$207))=0,$M$207="NA"),0,1)</f>
        <v>0</v>
      </c>
      <c r="K207" s="28" t="s">
        <v>145</v>
      </c>
      <c r="L207" s="29"/>
      <c r="M207" s="8" t="str">
        <f>IF('項目E1(不当な差別的取扱い)'!$AV$30="","NA",'項目E1(不当な差別的取扱い)'!$AV$30)</f>
        <v>(選択)</v>
      </c>
      <c r="N207" s="30"/>
      <c r="AB207" s="30"/>
      <c r="AC207" s="30"/>
      <c r="AD207" s="30"/>
      <c r="AE207" s="30"/>
      <c r="AF207" s="30"/>
      <c r="AG207" s="30"/>
      <c r="AH207" s="30"/>
      <c r="AI207" s="30"/>
      <c r="AK207" s="30"/>
      <c r="AN207" s="30"/>
      <c r="AO207" s="30"/>
      <c r="AP207" s="30"/>
      <c r="AQ207" s="29"/>
      <c r="AR207" s="29"/>
      <c r="AS207" s="9" t="s">
        <v>424</v>
      </c>
      <c r="AT207" s="120"/>
      <c r="BH207" s="120"/>
      <c r="BI207" s="120"/>
      <c r="BJ207" s="120"/>
      <c r="BK207" s="120"/>
      <c r="BL207" s="120"/>
      <c r="BM207" s="120"/>
      <c r="BN207" s="120"/>
      <c r="BO207" s="120"/>
      <c r="BQ207" s="120"/>
      <c r="BT207" s="120"/>
      <c r="BU207" s="120"/>
      <c r="BV207" s="120"/>
      <c r="BW207" s="9" t="s">
        <v>223</v>
      </c>
      <c r="BX207" s="29"/>
      <c r="DI207" s="29"/>
      <c r="DJ207" s="13" t="s">
        <v>360</v>
      </c>
      <c r="DK207" s="29"/>
      <c r="DM207" s="29"/>
    </row>
    <row r="208" spans="2:117" ht="15" customHeight="1">
      <c r="B208" s="91" t="s">
        <v>351</v>
      </c>
      <c r="C208" s="92" t="s">
        <v>352</v>
      </c>
      <c r="D208" s="92" t="s">
        <v>425</v>
      </c>
      <c r="E208" s="93" t="s">
        <v>426</v>
      </c>
      <c r="F208" s="9">
        <v>11</v>
      </c>
      <c r="G208" s="9">
        <f t="shared" si="2"/>
        <v>1</v>
      </c>
      <c r="J208" s="8">
        <f>IF($AL$208="NA",0,1)</f>
        <v>0</v>
      </c>
      <c r="K208" s="28" t="s">
        <v>118</v>
      </c>
      <c r="L208" s="29"/>
      <c r="N208" s="30"/>
      <c r="AB208" s="30"/>
      <c r="AC208" s="30"/>
      <c r="AD208" s="30"/>
      <c r="AE208" s="30"/>
      <c r="AF208" s="30"/>
      <c r="AG208" s="30"/>
      <c r="AH208" s="30"/>
      <c r="AI208" s="30"/>
      <c r="AK208" s="30"/>
      <c r="AL208" s="8" t="str">
        <f>IF('項目E1(不当な差別的取扱い)'!$AW$30="","NA",'項目E1(不当な差別的取扱い)'!$AW$30)</f>
        <v>NA</v>
      </c>
      <c r="AN208" s="30"/>
      <c r="AO208" s="30"/>
      <c r="AP208" s="30"/>
      <c r="AQ208" s="29"/>
      <c r="AR208" s="29"/>
      <c r="AT208" s="120"/>
      <c r="BH208" s="120"/>
      <c r="BI208" s="120"/>
      <c r="BJ208" s="120"/>
      <c r="BK208" s="120"/>
      <c r="BL208" s="120"/>
      <c r="BM208" s="120"/>
      <c r="BN208" s="120"/>
      <c r="BO208" s="120"/>
      <c r="BQ208" s="120"/>
      <c r="BR208" s="9" t="s">
        <v>427</v>
      </c>
      <c r="BT208" s="120"/>
      <c r="BU208" s="120"/>
      <c r="BV208" s="120"/>
      <c r="BW208" s="9" t="s">
        <v>226</v>
      </c>
      <c r="BX208" s="29"/>
      <c r="DI208" s="29"/>
      <c r="DJ208" s="13" t="s">
        <v>127</v>
      </c>
      <c r="DK208" s="29"/>
      <c r="DM208" s="29"/>
    </row>
    <row r="209" spans="2:117" ht="15" customHeight="1">
      <c r="B209" s="91" t="s">
        <v>351</v>
      </c>
      <c r="C209" s="92" t="s">
        <v>352</v>
      </c>
      <c r="D209" s="92" t="s">
        <v>227</v>
      </c>
      <c r="E209" s="93" t="s">
        <v>228</v>
      </c>
      <c r="F209" s="9">
        <v>11</v>
      </c>
      <c r="G209" s="9">
        <f t="shared" si="2"/>
        <v>1</v>
      </c>
      <c r="J209" s="8">
        <f>IF($AL$209="NA",0,1)</f>
        <v>0</v>
      </c>
      <c r="K209" s="28" t="s">
        <v>118</v>
      </c>
      <c r="L209" s="29"/>
      <c r="N209" s="30"/>
      <c r="AB209" s="30"/>
      <c r="AC209" s="30"/>
      <c r="AD209" s="30"/>
      <c r="AE209" s="30"/>
      <c r="AF209" s="30"/>
      <c r="AG209" s="30"/>
      <c r="AH209" s="30"/>
      <c r="AI209" s="30"/>
      <c r="AK209" s="30"/>
      <c r="AL209" s="8" t="str">
        <f>IF('項目E1(不当な差別的取扱い)'!$AX$30="","NA",'項目E1(不当な差別的取扱い)'!$AX$30)</f>
        <v>NA</v>
      </c>
      <c r="AN209" s="30"/>
      <c r="AO209" s="30"/>
      <c r="AP209" s="30"/>
      <c r="AQ209" s="29"/>
      <c r="AR209" s="29"/>
      <c r="AT209" s="120"/>
      <c r="BH209" s="120"/>
      <c r="BI209" s="120"/>
      <c r="BJ209" s="120"/>
      <c r="BK209" s="120"/>
      <c r="BL209" s="120"/>
      <c r="BM209" s="120"/>
      <c r="BN209" s="120"/>
      <c r="BO209" s="120"/>
      <c r="BQ209" s="120"/>
      <c r="BR209" s="9" t="s">
        <v>428</v>
      </c>
      <c r="BT209" s="120"/>
      <c r="BU209" s="120"/>
      <c r="BV209" s="120"/>
      <c r="BW209" s="9" t="s">
        <v>229</v>
      </c>
      <c r="BX209" s="29"/>
      <c r="DI209" s="29"/>
      <c r="DJ209" s="13" t="s">
        <v>127</v>
      </c>
      <c r="DK209" s="29"/>
      <c r="DM209" s="29"/>
    </row>
    <row r="210" spans="2:117" ht="15" customHeight="1">
      <c r="B210" s="91" t="s">
        <v>351</v>
      </c>
      <c r="C210" s="92" t="s">
        <v>352</v>
      </c>
      <c r="D210" s="92" t="s">
        <v>429</v>
      </c>
      <c r="E210" s="93" t="s">
        <v>430</v>
      </c>
      <c r="F210" s="9">
        <v>11</v>
      </c>
      <c r="G210" s="9">
        <f t="shared" si="2"/>
        <v>1</v>
      </c>
      <c r="J210" s="8">
        <f>IF(OR($M$210="(選択)",LEN(TRIM($M$210))=0,$M$210="NA"),0,1)</f>
        <v>0</v>
      </c>
      <c r="K210" s="28" t="s">
        <v>145</v>
      </c>
      <c r="L210" s="29"/>
      <c r="M210" s="8" t="str">
        <f>IF('項目E1(不当な差別的取扱い)'!$AY$30="","NA",'項目E1(不当な差別的取扱い)'!$AY$30)</f>
        <v>(選択)</v>
      </c>
      <c r="N210" s="30"/>
      <c r="AB210" s="30"/>
      <c r="AC210" s="30"/>
      <c r="AD210" s="30"/>
      <c r="AE210" s="30"/>
      <c r="AF210" s="30"/>
      <c r="AG210" s="30"/>
      <c r="AH210" s="30"/>
      <c r="AI210" s="30"/>
      <c r="AK210" s="30"/>
      <c r="AN210" s="30"/>
      <c r="AO210" s="30"/>
      <c r="AP210" s="30"/>
      <c r="AQ210" s="29"/>
      <c r="AR210" s="29"/>
      <c r="AS210" s="9" t="s">
        <v>431</v>
      </c>
      <c r="AT210" s="120"/>
      <c r="BH210" s="120"/>
      <c r="BI210" s="120"/>
      <c r="BJ210" s="120"/>
      <c r="BK210" s="120"/>
      <c r="BL210" s="120"/>
      <c r="BM210" s="120"/>
      <c r="BN210" s="120"/>
      <c r="BO210" s="120"/>
      <c r="BQ210" s="120"/>
      <c r="BT210" s="120"/>
      <c r="BU210" s="120"/>
      <c r="BV210" s="120"/>
      <c r="BW210" s="9" t="s">
        <v>232</v>
      </c>
      <c r="BX210" s="29"/>
      <c r="DI210" s="29"/>
      <c r="DJ210" s="13" t="s">
        <v>360</v>
      </c>
      <c r="DK210" s="29"/>
      <c r="DM210" s="29"/>
    </row>
    <row r="211" spans="2:117" ht="15" customHeight="1">
      <c r="B211" s="91" t="s">
        <v>351</v>
      </c>
      <c r="C211" s="92" t="s">
        <v>352</v>
      </c>
      <c r="D211" s="92" t="s">
        <v>357</v>
      </c>
      <c r="E211" s="93" t="s">
        <v>144</v>
      </c>
      <c r="F211" s="9">
        <v>12</v>
      </c>
      <c r="G211" s="9">
        <f t="shared" si="2"/>
        <v>1</v>
      </c>
      <c r="J211" s="8">
        <f>IF(OR($M$211="(選択)",LEN(TRIM($M$211))=0,$M$211="NA"),0,1)</f>
        <v>0</v>
      </c>
      <c r="K211" s="28" t="s">
        <v>145</v>
      </c>
      <c r="L211" s="29"/>
      <c r="M211" s="8" t="str">
        <f>IF('項目E1(不当な差別的取扱い)'!$C$31="","NA",'項目E1(不当な差別的取扱い)'!$C$31)</f>
        <v>(選択)</v>
      </c>
      <c r="N211" s="30"/>
      <c r="AB211" s="30"/>
      <c r="AC211" s="30"/>
      <c r="AD211" s="30"/>
      <c r="AE211" s="30"/>
      <c r="AF211" s="30"/>
      <c r="AG211" s="30"/>
      <c r="AH211" s="30"/>
      <c r="AI211" s="30"/>
      <c r="AK211" s="30"/>
      <c r="AN211" s="30"/>
      <c r="AO211" s="30"/>
      <c r="AP211" s="30"/>
      <c r="AQ211" s="29"/>
      <c r="AR211" s="29"/>
      <c r="AS211" s="9" t="s">
        <v>359</v>
      </c>
      <c r="AT211" s="120"/>
      <c r="BH211" s="120"/>
      <c r="BI211" s="120"/>
      <c r="BJ211" s="120"/>
      <c r="BK211" s="120"/>
      <c r="BL211" s="120"/>
      <c r="BM211" s="120"/>
      <c r="BN211" s="120"/>
      <c r="BO211" s="120"/>
      <c r="BQ211" s="120"/>
      <c r="BT211" s="120"/>
      <c r="BU211" s="120"/>
      <c r="BV211" s="120"/>
      <c r="BW211" s="9" t="s">
        <v>146</v>
      </c>
      <c r="BX211" s="29"/>
      <c r="DI211" s="29"/>
      <c r="DJ211" s="13" t="s">
        <v>360</v>
      </c>
      <c r="DK211" s="29"/>
      <c r="DM211" s="29"/>
    </row>
    <row r="212" spans="2:117" ht="15" customHeight="1">
      <c r="B212" s="91" t="s">
        <v>351</v>
      </c>
      <c r="C212" s="92" t="s">
        <v>352</v>
      </c>
      <c r="D212" s="92" t="s">
        <v>361</v>
      </c>
      <c r="E212" s="93" t="s">
        <v>362</v>
      </c>
      <c r="F212" s="9">
        <v>12</v>
      </c>
      <c r="G212" s="9">
        <f t="shared" si="2"/>
        <v>1</v>
      </c>
      <c r="J212" s="8">
        <f>IF($AL$212="NA",0,1)</f>
        <v>0</v>
      </c>
      <c r="K212" s="28" t="s">
        <v>118</v>
      </c>
      <c r="L212" s="29"/>
      <c r="N212" s="30"/>
      <c r="AB212" s="30"/>
      <c r="AC212" s="30"/>
      <c r="AD212" s="30"/>
      <c r="AE212" s="30"/>
      <c r="AF212" s="30"/>
      <c r="AG212" s="30"/>
      <c r="AH212" s="30"/>
      <c r="AI212" s="30"/>
      <c r="AK212" s="30"/>
      <c r="AL212" s="8" t="str">
        <f>IF('項目E1(不当な差別的取扱い)'!$D$31="","NA",'項目E1(不当な差別的取扱い)'!$D$31)</f>
        <v>NA</v>
      </c>
      <c r="AN212" s="30"/>
      <c r="AO212" s="30"/>
      <c r="AP212" s="30"/>
      <c r="AQ212" s="29"/>
      <c r="AR212" s="29"/>
      <c r="AT212" s="120"/>
      <c r="BH212" s="120"/>
      <c r="BI212" s="120"/>
      <c r="BJ212" s="120"/>
      <c r="BK212" s="120"/>
      <c r="BL212" s="120"/>
      <c r="BM212" s="120"/>
      <c r="BN212" s="120"/>
      <c r="BO212" s="120"/>
      <c r="BQ212" s="120"/>
      <c r="BR212" s="9" t="s">
        <v>363</v>
      </c>
      <c r="BT212" s="120"/>
      <c r="BU212" s="120"/>
      <c r="BV212" s="120"/>
      <c r="BW212" s="9" t="s">
        <v>151</v>
      </c>
      <c r="BX212" s="29"/>
      <c r="DI212" s="29"/>
      <c r="DJ212" s="13" t="s">
        <v>127</v>
      </c>
      <c r="DK212" s="29"/>
      <c r="DM212" s="29"/>
    </row>
    <row r="213" spans="2:117" ht="15" customHeight="1">
      <c r="B213" s="91" t="s">
        <v>351</v>
      </c>
      <c r="C213" s="92" t="s">
        <v>352</v>
      </c>
      <c r="D213" s="92" t="s">
        <v>364</v>
      </c>
      <c r="E213" s="93" t="s">
        <v>365</v>
      </c>
      <c r="F213" s="9">
        <v>12</v>
      </c>
      <c r="G213" s="9">
        <f t="shared" si="2"/>
        <v>1</v>
      </c>
      <c r="J213" s="8">
        <f>IF(COUNTIF($O$213:$AH$213,"○")=0,0,1)</f>
        <v>0</v>
      </c>
      <c r="K213" s="28" t="s">
        <v>366</v>
      </c>
      <c r="L213" s="29"/>
      <c r="N213" s="30"/>
      <c r="O213" s="8" t="str">
        <f>IF('項目E1(不当な差別的取扱い)'!$G$31="","NA",'項目E1(不当な差別的取扱い)'!$G$31)</f>
        <v>NA</v>
      </c>
      <c r="P213" s="8" t="str">
        <f>IF('項目E1(不当な差別的取扱い)'!$H$31="","NA",'項目E1(不当な差別的取扱い)'!$H$31)</f>
        <v>NA</v>
      </c>
      <c r="Q213" s="8" t="str">
        <f>IF('項目E1(不当な差別的取扱い)'!$I$31="","NA",'項目E1(不当な差別的取扱い)'!$I$31)</f>
        <v>NA</v>
      </c>
      <c r="AB213" s="30"/>
      <c r="AC213" s="30"/>
      <c r="AD213" s="30"/>
      <c r="AE213" s="30"/>
      <c r="AF213" s="30"/>
      <c r="AG213" s="30"/>
      <c r="AH213" s="30"/>
      <c r="AI213" s="30"/>
      <c r="AK213" s="30"/>
      <c r="AM213" s="32"/>
      <c r="AN213" s="30"/>
      <c r="AO213" s="30"/>
      <c r="AP213" s="30"/>
      <c r="AQ213" s="29"/>
      <c r="AR213" s="29"/>
      <c r="AT213" s="120"/>
      <c r="AU213" s="9" t="s">
        <v>367</v>
      </c>
      <c r="AV213" s="9" t="s">
        <v>368</v>
      </c>
      <c r="AW213" s="9" t="s">
        <v>369</v>
      </c>
      <c r="BH213" s="120"/>
      <c r="BI213" s="120"/>
      <c r="BJ213" s="120"/>
      <c r="BK213" s="120"/>
      <c r="BL213" s="120"/>
      <c r="BM213" s="120"/>
      <c r="BN213" s="120"/>
      <c r="BO213" s="120"/>
      <c r="BQ213" s="120"/>
      <c r="BT213" s="120"/>
      <c r="BU213" s="120"/>
      <c r="BV213" s="120"/>
      <c r="BW213" s="9" t="s">
        <v>158</v>
      </c>
      <c r="BX213" s="29"/>
      <c r="DI213" s="29"/>
      <c r="DJ213" s="13" t="s">
        <v>370</v>
      </c>
      <c r="DK213" s="29"/>
      <c r="DM213" s="29"/>
    </row>
    <row r="214" spans="2:117" ht="15" customHeight="1">
      <c r="B214" s="91" t="s">
        <v>351</v>
      </c>
      <c r="C214" s="92" t="s">
        <v>352</v>
      </c>
      <c r="D214" s="92" t="s">
        <v>364</v>
      </c>
      <c r="E214" s="93" t="s">
        <v>371</v>
      </c>
      <c r="F214" s="9">
        <v>12</v>
      </c>
      <c r="G214" s="9">
        <f t="shared" si="2"/>
        <v>1</v>
      </c>
      <c r="I214" s="8">
        <f>IF(AND($J$213=1,$Q$213&lt;&gt;"○"),1,0)</f>
        <v>0</v>
      </c>
      <c r="J214" s="8">
        <f>IF($AL$214="NA",0,1)</f>
        <v>0</v>
      </c>
      <c r="K214" s="28" t="s">
        <v>118</v>
      </c>
      <c r="L214" s="29"/>
      <c r="N214" s="30"/>
      <c r="AB214" s="30"/>
      <c r="AC214" s="30"/>
      <c r="AD214" s="30"/>
      <c r="AE214" s="30"/>
      <c r="AF214" s="30"/>
      <c r="AG214" s="30"/>
      <c r="AH214" s="30"/>
      <c r="AI214" s="30"/>
      <c r="AK214" s="30"/>
      <c r="AL214" s="8" t="str">
        <f>IF('項目E1(不当な差別的取扱い)'!$J$31="","NA",'項目E1(不当な差別的取扱い)'!$J$31)</f>
        <v>NA</v>
      </c>
      <c r="AN214" s="30"/>
      <c r="AO214" s="30"/>
      <c r="AP214" s="30"/>
      <c r="AQ214" s="29"/>
      <c r="AR214" s="29"/>
      <c r="AT214" s="120"/>
      <c r="BH214" s="120"/>
      <c r="BI214" s="120"/>
      <c r="BJ214" s="120"/>
      <c r="BK214" s="120"/>
      <c r="BL214" s="120"/>
      <c r="BM214" s="120"/>
      <c r="BN214" s="120"/>
      <c r="BO214" s="120"/>
      <c r="BQ214" s="120"/>
      <c r="BR214" s="9" t="s">
        <v>372</v>
      </c>
      <c r="BT214" s="120"/>
      <c r="BU214" s="120"/>
      <c r="BV214" s="120"/>
      <c r="BW214" s="9" t="s">
        <v>160</v>
      </c>
      <c r="BX214" s="29"/>
      <c r="BY214" s="13" t="s">
        <v>369</v>
      </c>
      <c r="CA214" s="13" t="s">
        <v>434</v>
      </c>
      <c r="DI214" s="29"/>
      <c r="DJ214" s="13" t="s">
        <v>127</v>
      </c>
      <c r="DK214" s="29"/>
      <c r="DM214" s="29"/>
    </row>
    <row r="215" spans="2:117" ht="15" customHeight="1">
      <c r="B215" s="91" t="s">
        <v>351</v>
      </c>
      <c r="C215" s="92" t="s">
        <v>352</v>
      </c>
      <c r="D215" s="92" t="s">
        <v>162</v>
      </c>
      <c r="E215" s="93" t="s">
        <v>374</v>
      </c>
      <c r="F215" s="9">
        <v>12</v>
      </c>
      <c r="G215" s="9">
        <f t="shared" si="2"/>
        <v>1</v>
      </c>
      <c r="J215" s="8">
        <f>IF(COUNTIF($O$215:$AH$215,"○")=0,0,1)</f>
        <v>0</v>
      </c>
      <c r="K215" s="28" t="s">
        <v>154</v>
      </c>
      <c r="L215" s="29"/>
      <c r="N215" s="30"/>
      <c r="O215" s="8" t="str">
        <f>IF('項目E1(不当な差別的取扱い)'!$K$31="","NA",'項目E1(不当な差別的取扱い)'!$K$31)</f>
        <v>NA</v>
      </c>
      <c r="P215" s="8" t="str">
        <f>IF('項目E1(不当な差別的取扱い)'!$L$31="","NA",'項目E1(不当な差別的取扱い)'!$L$31)</f>
        <v>NA</v>
      </c>
      <c r="Q215" s="8" t="str">
        <f>IF('項目E1(不当な差別的取扱い)'!$M$31="","NA",'項目E1(不当な差別的取扱い)'!$M$31)</f>
        <v>NA</v>
      </c>
      <c r="R215" s="8" t="str">
        <f>IF('項目E1(不当な差別的取扱い)'!$N$31="","NA",'項目E1(不当な差別的取扱い)'!$N$31)</f>
        <v>NA</v>
      </c>
      <c r="AB215" s="30"/>
      <c r="AC215" s="30"/>
      <c r="AD215" s="30"/>
      <c r="AE215" s="30"/>
      <c r="AF215" s="30"/>
      <c r="AG215" s="30"/>
      <c r="AH215" s="30"/>
      <c r="AI215" s="30"/>
      <c r="AK215" s="30"/>
      <c r="AN215" s="30"/>
      <c r="AO215" s="30"/>
      <c r="AP215" s="30"/>
      <c r="AQ215" s="29"/>
      <c r="AR215" s="29"/>
      <c r="AT215" s="120"/>
      <c r="AU215" s="9" t="s">
        <v>375</v>
      </c>
      <c r="AV215" s="9" t="s">
        <v>376</v>
      </c>
      <c r="AW215" s="9" t="s">
        <v>377</v>
      </c>
      <c r="AX215" s="9" t="s">
        <v>378</v>
      </c>
      <c r="BH215" s="120"/>
      <c r="BI215" s="120"/>
      <c r="BJ215" s="120"/>
      <c r="BK215" s="120"/>
      <c r="BL215" s="120"/>
      <c r="BM215" s="120"/>
      <c r="BN215" s="120"/>
      <c r="BO215" s="120"/>
      <c r="BQ215" s="120"/>
      <c r="BT215" s="120"/>
      <c r="BU215" s="120"/>
      <c r="BV215" s="120"/>
      <c r="BW215" s="9" t="s">
        <v>168</v>
      </c>
      <c r="BX215" s="29"/>
      <c r="DI215" s="29"/>
      <c r="DJ215" s="13" t="s">
        <v>370</v>
      </c>
      <c r="DK215" s="29"/>
      <c r="DM215" s="29"/>
    </row>
    <row r="216" spans="2:117" ht="15" customHeight="1">
      <c r="B216" s="91" t="s">
        <v>351</v>
      </c>
      <c r="C216" s="92" t="s">
        <v>352</v>
      </c>
      <c r="D216" s="92" t="s">
        <v>379</v>
      </c>
      <c r="E216" s="93" t="s">
        <v>380</v>
      </c>
      <c r="F216" s="9">
        <v>12</v>
      </c>
      <c r="G216" s="9">
        <f t="shared" si="2"/>
        <v>1</v>
      </c>
      <c r="J216" s="8">
        <f>IF(COUNTIF($O$216:$AH$216,"○")=0,0,1)</f>
        <v>0</v>
      </c>
      <c r="K216" s="28" t="s">
        <v>154</v>
      </c>
      <c r="L216" s="29"/>
      <c r="N216" s="30"/>
      <c r="O216" s="8" t="str">
        <f>IF('項目E1(不当な差別的取扱い)'!$O$31="","NA",'項目E1(不当な差別的取扱い)'!$O$31)</f>
        <v>NA</v>
      </c>
      <c r="P216" s="8" t="str">
        <f>IF('項目E1(不当な差別的取扱い)'!$P$31="","NA",'項目E1(不当な差別的取扱い)'!$P$31)</f>
        <v>NA</v>
      </c>
      <c r="Q216" s="8" t="str">
        <f>IF('項目E1(不当な差別的取扱い)'!$Q$31="","NA",'項目E1(不当な差別的取扱い)'!$Q$31)</f>
        <v>NA</v>
      </c>
      <c r="R216" s="8" t="str">
        <f>IF('項目E1(不当な差別的取扱い)'!$R$31="","NA",'項目E1(不当な差別的取扱い)'!$R$31)</f>
        <v>NA</v>
      </c>
      <c r="S216" s="8" t="str">
        <f>IF('項目E1(不当な差別的取扱い)'!$S$31="","NA",'項目E1(不当な差別的取扱い)'!$S$31)</f>
        <v>NA</v>
      </c>
      <c r="T216" s="8" t="str">
        <f>IF('項目E1(不当な差別的取扱い)'!$T$31="","NA",'項目E1(不当な差別的取扱い)'!$T$31)</f>
        <v>NA</v>
      </c>
      <c r="U216" s="8" t="str">
        <f>IF('項目E1(不当な差別的取扱い)'!$U$31="","NA",'項目E1(不当な差別的取扱い)'!$U$31)</f>
        <v>NA</v>
      </c>
      <c r="V216" s="8" t="str">
        <f>IF('項目E1(不当な差別的取扱い)'!$V$31="","NA",'項目E1(不当な差別的取扱い)'!$V$31)</f>
        <v>NA</v>
      </c>
      <c r="W216" s="8" t="str">
        <f>IF('項目E1(不当な差別的取扱い)'!$W$31="","NA",'項目E1(不当な差別的取扱い)'!$W$31)</f>
        <v>NA</v>
      </c>
      <c r="AB216" s="30"/>
      <c r="AC216" s="30"/>
      <c r="AD216" s="30"/>
      <c r="AE216" s="30"/>
      <c r="AF216" s="30"/>
      <c r="AG216" s="30"/>
      <c r="AH216" s="30"/>
      <c r="AI216" s="30"/>
      <c r="AK216" s="30"/>
      <c r="AN216" s="30"/>
      <c r="AO216" s="30"/>
      <c r="AP216" s="30"/>
      <c r="AQ216" s="29"/>
      <c r="AR216" s="29"/>
      <c r="AT216" s="120"/>
      <c r="AU216" s="9" t="s">
        <v>381</v>
      </c>
      <c r="AV216" s="9" t="s">
        <v>382</v>
      </c>
      <c r="AW216" s="9" t="s">
        <v>383</v>
      </c>
      <c r="AX216" s="9" t="s">
        <v>384</v>
      </c>
      <c r="AY216" s="9" t="s">
        <v>385</v>
      </c>
      <c r="AZ216" s="9" t="s">
        <v>386</v>
      </c>
      <c r="BA216" s="9" t="s">
        <v>387</v>
      </c>
      <c r="BB216" s="9" t="s">
        <v>388</v>
      </c>
      <c r="BC216" s="9" t="s">
        <v>389</v>
      </c>
      <c r="BH216" s="120"/>
      <c r="BI216" s="120"/>
      <c r="BJ216" s="120"/>
      <c r="BK216" s="120"/>
      <c r="BL216" s="120"/>
      <c r="BM216" s="120"/>
      <c r="BN216" s="120"/>
      <c r="BO216" s="120"/>
      <c r="BQ216" s="120"/>
      <c r="BT216" s="120"/>
      <c r="BU216" s="120"/>
      <c r="BV216" s="120"/>
      <c r="BW216" s="9" t="s">
        <v>180</v>
      </c>
      <c r="BX216" s="29"/>
      <c r="DI216" s="29"/>
      <c r="DJ216" s="13" t="s">
        <v>370</v>
      </c>
      <c r="DK216" s="29"/>
      <c r="DM216" s="29"/>
    </row>
    <row r="217" spans="2:117" ht="15" customHeight="1">
      <c r="B217" s="91" t="s">
        <v>351</v>
      </c>
      <c r="C217" s="92" t="s">
        <v>352</v>
      </c>
      <c r="D217" s="92" t="s">
        <v>391</v>
      </c>
      <c r="E217" s="93" t="s">
        <v>392</v>
      </c>
      <c r="F217" s="9">
        <v>12</v>
      </c>
      <c r="G217" s="9">
        <f t="shared" ref="G217:G280" si="3">+IF($AJ$23="NA",1,IF(F217&gt;$AJ$23,1,0))</f>
        <v>1</v>
      </c>
      <c r="J217" s="8">
        <f>IF(COUNTIF($O$217:$AH$217,"○")=0,0,1)</f>
        <v>0</v>
      </c>
      <c r="K217" s="28" t="s">
        <v>154</v>
      </c>
      <c r="L217" s="29"/>
      <c r="N217" s="30"/>
      <c r="O217" s="8" t="str">
        <f>IF('項目E1(不当な差別的取扱い)'!$X$31="","NA",'項目E1(不当な差別的取扱い)'!$X$31)</f>
        <v>NA</v>
      </c>
      <c r="P217" s="8" t="str">
        <f>IF('項目E1(不当な差別的取扱い)'!$Y$31="","NA",'項目E1(不当な差別的取扱い)'!$Y$31)</f>
        <v>NA</v>
      </c>
      <c r="Q217" s="8" t="str">
        <f>IF('項目E1(不当な差別的取扱い)'!$Z$31="","NA",'項目E1(不当な差別的取扱い)'!$Z$31)</f>
        <v>NA</v>
      </c>
      <c r="R217" s="8" t="str">
        <f>IF('項目E1(不当な差別的取扱い)'!$AA$31="","NA",'項目E1(不当な差別的取扱い)'!$AA$31)</f>
        <v>NA</v>
      </c>
      <c r="S217" s="8" t="str">
        <f>IF('項目E1(不当な差別的取扱い)'!$AB$31="","NA",'項目E1(不当な差別的取扱い)'!$AB$31)</f>
        <v>NA</v>
      </c>
      <c r="T217" s="8" t="str">
        <f>IF('項目E1(不当な差別的取扱い)'!$AC$31="","NA",'項目E1(不当な差別的取扱い)'!$AC$31)</f>
        <v>NA</v>
      </c>
      <c r="U217" s="8" t="str">
        <f>IF('項目E1(不当な差別的取扱い)'!$AD$31="","NA",'項目E1(不当な差別的取扱い)'!$AD$31)</f>
        <v>NA</v>
      </c>
      <c r="V217" s="8" t="str">
        <f>IF('項目E1(不当な差別的取扱い)'!$AE$31="","NA",'項目E1(不当な差別的取扱い)'!$AE$31)</f>
        <v>NA</v>
      </c>
      <c r="W217" s="8" t="str">
        <f>IF('項目E1(不当な差別的取扱い)'!$AF$31="","NA",'項目E1(不当な差別的取扱い)'!$AF$31)</f>
        <v>NA</v>
      </c>
      <c r="X217" s="8" t="str">
        <f>IF('項目E1(不当な差別的取扱い)'!$AG$31="","NA",'項目E1(不当な差別的取扱い)'!$AG$31)</f>
        <v>NA</v>
      </c>
      <c r="Y217" s="8" t="str">
        <f>IF('項目E1(不当な差別的取扱い)'!$AH$31="","NA",'項目E1(不当な差別的取扱い)'!$AH$31)</f>
        <v>NA</v>
      </c>
      <c r="AB217" s="30"/>
      <c r="AC217" s="30"/>
      <c r="AD217" s="30"/>
      <c r="AE217" s="30"/>
      <c r="AF217" s="30"/>
      <c r="AG217" s="30"/>
      <c r="AH217" s="30"/>
      <c r="AI217" s="30"/>
      <c r="AK217" s="30"/>
      <c r="AN217" s="30"/>
      <c r="AO217" s="30"/>
      <c r="AP217" s="30"/>
      <c r="AQ217" s="29"/>
      <c r="AR217" s="29"/>
      <c r="AT217" s="120"/>
      <c r="AU217" s="9" t="s">
        <v>393</v>
      </c>
      <c r="AV217" s="9" t="s">
        <v>394</v>
      </c>
      <c r="AW217" s="9" t="s">
        <v>395</v>
      </c>
      <c r="AX217" s="9" t="s">
        <v>396</v>
      </c>
      <c r="AY217" s="9" t="s">
        <v>397</v>
      </c>
      <c r="AZ217" s="9" t="s">
        <v>398</v>
      </c>
      <c r="BA217" s="9" t="s">
        <v>399</v>
      </c>
      <c r="BB217" s="9" t="s">
        <v>400</v>
      </c>
      <c r="BC217" s="9" t="s">
        <v>401</v>
      </c>
      <c r="BD217" s="9" t="s">
        <v>402</v>
      </c>
      <c r="BE217" s="9" t="s">
        <v>403</v>
      </c>
      <c r="BH217" s="120"/>
      <c r="BI217" s="120"/>
      <c r="BJ217" s="120"/>
      <c r="BK217" s="120"/>
      <c r="BL217" s="120"/>
      <c r="BM217" s="120"/>
      <c r="BN217" s="120"/>
      <c r="BO217" s="120"/>
      <c r="BQ217" s="120"/>
      <c r="BT217" s="120"/>
      <c r="BU217" s="120"/>
      <c r="BV217" s="120"/>
      <c r="BW217" s="9" t="s">
        <v>194</v>
      </c>
      <c r="BX217" s="29"/>
      <c r="DI217" s="29"/>
      <c r="DJ217" s="13" t="s">
        <v>370</v>
      </c>
      <c r="DK217" s="29"/>
      <c r="DM217" s="29"/>
    </row>
    <row r="218" spans="2:117" ht="15" customHeight="1">
      <c r="B218" s="91" t="s">
        <v>351</v>
      </c>
      <c r="C218" s="92" t="s">
        <v>352</v>
      </c>
      <c r="D218" s="92" t="s">
        <v>391</v>
      </c>
      <c r="E218" s="93" t="s">
        <v>404</v>
      </c>
      <c r="F218" s="9">
        <v>12</v>
      </c>
      <c r="G218" s="9">
        <f t="shared" si="3"/>
        <v>1</v>
      </c>
      <c r="I218" s="8">
        <f>IF(AND($J$217=1,$Y$217&lt;&gt;"○"),1,0)</f>
        <v>0</v>
      </c>
      <c r="J218" s="8">
        <f>IF($AL$218="NA",0,1)</f>
        <v>0</v>
      </c>
      <c r="K218" s="28" t="s">
        <v>118</v>
      </c>
      <c r="L218" s="29"/>
      <c r="N218" s="30"/>
      <c r="AB218" s="30"/>
      <c r="AC218" s="30"/>
      <c r="AD218" s="30"/>
      <c r="AE218" s="30"/>
      <c r="AF218" s="30"/>
      <c r="AG218" s="30"/>
      <c r="AH218" s="30"/>
      <c r="AI218" s="30"/>
      <c r="AK218" s="30"/>
      <c r="AL218" s="8" t="str">
        <f>IF('項目E1(不当な差別的取扱い)'!$AI$31="","NA",'項目E1(不当な差別的取扱い)'!$AI$31)</f>
        <v>NA</v>
      </c>
      <c r="AN218" s="30"/>
      <c r="AO218" s="30"/>
      <c r="AP218" s="30"/>
      <c r="AQ218" s="29"/>
      <c r="AR218" s="29"/>
      <c r="AT218" s="120"/>
      <c r="BH218" s="120"/>
      <c r="BI218" s="120"/>
      <c r="BJ218" s="120"/>
      <c r="BK218" s="120"/>
      <c r="BL218" s="120"/>
      <c r="BM218" s="120"/>
      <c r="BN218" s="120"/>
      <c r="BO218" s="120"/>
      <c r="BQ218" s="120"/>
      <c r="BR218" s="9" t="s">
        <v>405</v>
      </c>
      <c r="BT218" s="120"/>
      <c r="BU218" s="120"/>
      <c r="BV218" s="120"/>
      <c r="BW218" s="9" t="s">
        <v>196</v>
      </c>
      <c r="BX218" s="29"/>
      <c r="BY218" s="13" t="s">
        <v>403</v>
      </c>
      <c r="CA218" s="13" t="s">
        <v>373</v>
      </c>
      <c r="DI218" s="29"/>
      <c r="DJ218" s="13" t="s">
        <v>127</v>
      </c>
      <c r="DK218" s="29"/>
      <c r="DM218" s="29"/>
    </row>
    <row r="219" spans="2:117" ht="15" customHeight="1">
      <c r="B219" s="91" t="s">
        <v>351</v>
      </c>
      <c r="C219" s="92" t="s">
        <v>352</v>
      </c>
      <c r="D219" s="92" t="s">
        <v>406</v>
      </c>
      <c r="E219" s="93" t="s">
        <v>407</v>
      </c>
      <c r="F219" s="9">
        <v>12</v>
      </c>
      <c r="G219" s="9">
        <f t="shared" si="3"/>
        <v>1</v>
      </c>
      <c r="J219" s="8">
        <f>IF(COUNTIF($O$219:$AH$219,"○")=0,0,1)</f>
        <v>0</v>
      </c>
      <c r="K219" s="28" t="s">
        <v>154</v>
      </c>
      <c r="L219" s="29"/>
      <c r="N219" s="30"/>
      <c r="O219" s="8" t="str">
        <f>IF('項目E1(不当な差別的取扱い)'!$AJ$31="","NA",'項目E1(不当な差別的取扱い)'!$AJ$31)</f>
        <v>NA</v>
      </c>
      <c r="P219" s="8" t="str">
        <f>IF('項目E1(不当な差別的取扱い)'!$AK$31="","NA",'項目E1(不当な差別的取扱い)'!$AK$31)</f>
        <v>NA</v>
      </c>
      <c r="Q219" s="8" t="str">
        <f>IF('項目E1(不当な差別的取扱い)'!$AL$31="","NA",'項目E1(不当な差別的取扱い)'!$AL$31)</f>
        <v>NA</v>
      </c>
      <c r="R219" s="8" t="str">
        <f>IF('項目E1(不当な差別的取扱い)'!$AM$31="","NA",'項目E1(不当な差別的取扱い)'!$AM$31)</f>
        <v>NA</v>
      </c>
      <c r="S219" s="8" t="str">
        <f>IF('項目E1(不当な差別的取扱い)'!$AN$31="","NA",'項目E1(不当な差別的取扱い)'!$AN$31)</f>
        <v>NA</v>
      </c>
      <c r="T219" s="8" t="str">
        <f>IF('項目E1(不当な差別的取扱い)'!$AO$31="","NA",'項目E1(不当な差別的取扱い)'!$AO$31)</f>
        <v>NA</v>
      </c>
      <c r="AB219" s="30"/>
      <c r="AC219" s="30"/>
      <c r="AD219" s="30"/>
      <c r="AE219" s="30"/>
      <c r="AF219" s="30"/>
      <c r="AG219" s="30"/>
      <c r="AH219" s="30"/>
      <c r="AI219" s="30"/>
      <c r="AK219" s="30"/>
      <c r="AN219" s="30"/>
      <c r="AO219" s="30"/>
      <c r="AP219" s="30"/>
      <c r="AQ219" s="29"/>
      <c r="AR219" s="29"/>
      <c r="AT219" s="120"/>
      <c r="AU219" s="9" t="s">
        <v>408</v>
      </c>
      <c r="AV219" s="9" t="s">
        <v>409</v>
      </c>
      <c r="AW219" s="9" t="s">
        <v>410</v>
      </c>
      <c r="AX219" s="9" t="s">
        <v>411</v>
      </c>
      <c r="AY219" s="9" t="s">
        <v>412</v>
      </c>
      <c r="AZ219" s="9" t="s">
        <v>413</v>
      </c>
      <c r="BH219" s="120"/>
      <c r="BI219" s="120"/>
      <c r="BJ219" s="120"/>
      <c r="BK219" s="120"/>
      <c r="BL219" s="120"/>
      <c r="BM219" s="120"/>
      <c r="BN219" s="120"/>
      <c r="BO219" s="120"/>
      <c r="BQ219" s="120"/>
      <c r="BT219" s="120"/>
      <c r="BU219" s="120"/>
      <c r="BV219" s="120"/>
      <c r="BW219" s="9" t="s">
        <v>205</v>
      </c>
      <c r="BX219" s="29"/>
      <c r="DI219" s="29"/>
      <c r="DJ219" s="13" t="s">
        <v>370</v>
      </c>
      <c r="DK219" s="29"/>
      <c r="DM219" s="29"/>
    </row>
    <row r="220" spans="2:117" ht="15" customHeight="1">
      <c r="B220" s="91" t="s">
        <v>351</v>
      </c>
      <c r="C220" s="92" t="s">
        <v>352</v>
      </c>
      <c r="D220" s="92" t="s">
        <v>406</v>
      </c>
      <c r="E220" s="93" t="s">
        <v>414</v>
      </c>
      <c r="F220" s="9">
        <v>12</v>
      </c>
      <c r="G220" s="9">
        <f t="shared" si="3"/>
        <v>1</v>
      </c>
      <c r="I220" s="8">
        <f>IF(AND($J$219=1,$T$219&lt;&gt;"○"),1,0)</f>
        <v>0</v>
      </c>
      <c r="J220" s="8">
        <f>IF($AL$220="NA",0,1)</f>
        <v>0</v>
      </c>
      <c r="K220" s="28" t="s">
        <v>118</v>
      </c>
      <c r="L220" s="29"/>
      <c r="N220" s="30"/>
      <c r="AB220" s="30"/>
      <c r="AC220" s="30"/>
      <c r="AD220" s="30"/>
      <c r="AE220" s="30"/>
      <c r="AF220" s="30"/>
      <c r="AG220" s="30"/>
      <c r="AH220" s="30"/>
      <c r="AI220" s="30"/>
      <c r="AK220" s="30"/>
      <c r="AL220" s="8" t="str">
        <f>IF('項目E1(不当な差別的取扱い)'!$AP$31="","NA",'項目E1(不当な差別的取扱い)'!$AP$31)</f>
        <v>NA</v>
      </c>
      <c r="AN220" s="30"/>
      <c r="AO220" s="30"/>
      <c r="AP220" s="30"/>
      <c r="AQ220" s="29"/>
      <c r="AR220" s="29"/>
      <c r="AT220" s="120"/>
      <c r="BH220" s="120"/>
      <c r="BI220" s="120"/>
      <c r="BJ220" s="120"/>
      <c r="BK220" s="120"/>
      <c r="BL220" s="120"/>
      <c r="BM220" s="120"/>
      <c r="BN220" s="120"/>
      <c r="BO220" s="120"/>
      <c r="BQ220" s="120"/>
      <c r="BR220" s="9" t="s">
        <v>415</v>
      </c>
      <c r="BT220" s="120"/>
      <c r="BU220" s="120"/>
      <c r="BV220" s="120"/>
      <c r="BW220" s="9" t="s">
        <v>207</v>
      </c>
      <c r="BX220" s="29"/>
      <c r="BY220" s="13" t="s">
        <v>413</v>
      </c>
      <c r="CA220" s="13" t="s">
        <v>373</v>
      </c>
      <c r="DI220" s="29"/>
      <c r="DJ220" s="13" t="s">
        <v>127</v>
      </c>
      <c r="DK220" s="29"/>
      <c r="DM220" s="29"/>
    </row>
    <row r="221" spans="2:117" ht="15" customHeight="1">
      <c r="B221" s="91" t="s">
        <v>351</v>
      </c>
      <c r="C221" s="92" t="s">
        <v>352</v>
      </c>
      <c r="D221" s="92" t="s">
        <v>209</v>
      </c>
      <c r="E221" s="93" t="s">
        <v>210</v>
      </c>
      <c r="F221" s="9">
        <v>12</v>
      </c>
      <c r="G221" s="9">
        <f t="shared" si="3"/>
        <v>1</v>
      </c>
      <c r="J221" s="8">
        <f>IF(COUNTIF($O$221:$AH$221,"○")=0,0,1)</f>
        <v>0</v>
      </c>
      <c r="K221" s="28" t="s">
        <v>154</v>
      </c>
      <c r="L221" s="29"/>
      <c r="N221" s="30"/>
      <c r="O221" s="8" t="str">
        <f>IF('項目E1(不当な差別的取扱い)'!$AQ$31="","NA",'項目E1(不当な差別的取扱い)'!$AQ$31)</f>
        <v>NA</v>
      </c>
      <c r="P221" s="8" t="str">
        <f>IF('項目E1(不当な差別的取扱い)'!$AR$31="","NA",'項目E1(不当な差別的取扱い)'!$AR$31)</f>
        <v>NA</v>
      </c>
      <c r="Q221" s="8" t="str">
        <f>IF('項目E1(不当な差別的取扱い)'!$AS$31="","NA",'項目E1(不当な差別的取扱い)'!$AS$31)</f>
        <v>NA</v>
      </c>
      <c r="AB221" s="30"/>
      <c r="AC221" s="30"/>
      <c r="AD221" s="30"/>
      <c r="AE221" s="30"/>
      <c r="AF221" s="30"/>
      <c r="AG221" s="30"/>
      <c r="AH221" s="30"/>
      <c r="AI221" s="30"/>
      <c r="AK221" s="30"/>
      <c r="AN221" s="30"/>
      <c r="AO221" s="30"/>
      <c r="AP221" s="30"/>
      <c r="AQ221" s="29"/>
      <c r="AR221" s="29"/>
      <c r="AT221" s="120"/>
      <c r="AU221" s="9" t="s">
        <v>416</v>
      </c>
      <c r="AV221" s="9" t="s">
        <v>417</v>
      </c>
      <c r="AW221" s="9" t="s">
        <v>418</v>
      </c>
      <c r="BH221" s="120"/>
      <c r="BI221" s="120"/>
      <c r="BJ221" s="120"/>
      <c r="BK221" s="120"/>
      <c r="BL221" s="120"/>
      <c r="BM221" s="120"/>
      <c r="BN221" s="120"/>
      <c r="BO221" s="120"/>
      <c r="BQ221" s="120"/>
      <c r="BT221" s="120"/>
      <c r="BU221" s="120"/>
      <c r="BV221" s="120"/>
      <c r="BW221" s="9" t="s">
        <v>214</v>
      </c>
      <c r="BX221" s="29"/>
      <c r="DI221" s="29"/>
      <c r="DJ221" s="13" t="s">
        <v>370</v>
      </c>
      <c r="DK221" s="29"/>
      <c r="DM221" s="29"/>
    </row>
    <row r="222" spans="2:117" ht="15" customHeight="1">
      <c r="B222" s="91" t="s">
        <v>351</v>
      </c>
      <c r="C222" s="92" t="s">
        <v>352</v>
      </c>
      <c r="D222" s="92" t="s">
        <v>215</v>
      </c>
      <c r="E222" s="93" t="s">
        <v>419</v>
      </c>
      <c r="F222" s="9">
        <v>12</v>
      </c>
      <c r="G222" s="9">
        <f t="shared" si="3"/>
        <v>1</v>
      </c>
      <c r="J222" s="8">
        <f>IF(COUNTIF($O$222:$AH$222,"○")=0,0,1)</f>
        <v>0</v>
      </c>
      <c r="K222" s="28" t="s">
        <v>154</v>
      </c>
      <c r="L222" s="29"/>
      <c r="N222" s="30"/>
      <c r="O222" s="8" t="str">
        <f>IF('項目E1(不当な差別的取扱い)'!$AT$31="","NA",'項目E1(不当な差別的取扱い)'!$AT$31)</f>
        <v>NA</v>
      </c>
      <c r="AB222" s="30"/>
      <c r="AC222" s="30"/>
      <c r="AD222" s="30"/>
      <c r="AE222" s="30"/>
      <c r="AF222" s="30"/>
      <c r="AG222" s="30"/>
      <c r="AH222" s="30"/>
      <c r="AI222" s="30"/>
      <c r="AK222" s="30"/>
      <c r="AN222" s="30"/>
      <c r="AO222" s="30"/>
      <c r="AP222" s="30"/>
      <c r="AQ222" s="29"/>
      <c r="AR222" s="29"/>
      <c r="AT222" s="120"/>
      <c r="AU222" s="9" t="s">
        <v>420</v>
      </c>
      <c r="BH222" s="120"/>
      <c r="BI222" s="120"/>
      <c r="BJ222" s="120"/>
      <c r="BK222" s="120"/>
      <c r="BL222" s="120"/>
      <c r="BM222" s="120"/>
      <c r="BN222" s="120"/>
      <c r="BO222" s="120"/>
      <c r="BQ222" s="120"/>
      <c r="BT222" s="120"/>
      <c r="BU222" s="120"/>
      <c r="BV222" s="120"/>
      <c r="BW222" s="9" t="s">
        <v>217</v>
      </c>
      <c r="BX222" s="29"/>
      <c r="DI222" s="29"/>
      <c r="DJ222" s="13" t="s">
        <v>370</v>
      </c>
      <c r="DK222" s="29"/>
      <c r="DM222" s="29"/>
    </row>
    <row r="223" spans="2:117" ht="15" customHeight="1">
      <c r="B223" s="91" t="s">
        <v>351</v>
      </c>
      <c r="C223" s="92" t="s">
        <v>352</v>
      </c>
      <c r="D223" s="92" t="s">
        <v>218</v>
      </c>
      <c r="E223" s="93" t="s">
        <v>421</v>
      </c>
      <c r="F223" s="9">
        <v>12</v>
      </c>
      <c r="G223" s="9">
        <f t="shared" si="3"/>
        <v>1</v>
      </c>
      <c r="J223" s="8">
        <f>IF($AL$223="NA",0,1)</f>
        <v>0</v>
      </c>
      <c r="K223" s="28" t="s">
        <v>118</v>
      </c>
      <c r="L223" s="29"/>
      <c r="N223" s="30"/>
      <c r="AB223" s="30"/>
      <c r="AC223" s="30"/>
      <c r="AD223" s="30"/>
      <c r="AE223" s="30"/>
      <c r="AF223" s="30"/>
      <c r="AG223" s="30"/>
      <c r="AH223" s="30"/>
      <c r="AI223" s="30"/>
      <c r="AK223" s="30"/>
      <c r="AL223" s="8" t="str">
        <f>IF('項目E1(不当な差別的取扱い)'!$AU$31="","NA",'項目E1(不当な差別的取扱い)'!$AU$31)</f>
        <v>NA</v>
      </c>
      <c r="AN223" s="30"/>
      <c r="AO223" s="30"/>
      <c r="AP223" s="30"/>
      <c r="AQ223" s="29"/>
      <c r="AR223" s="29"/>
      <c r="AT223" s="120"/>
      <c r="BH223" s="120"/>
      <c r="BI223" s="120"/>
      <c r="BJ223" s="120"/>
      <c r="BK223" s="120"/>
      <c r="BL223" s="120"/>
      <c r="BM223" s="120"/>
      <c r="BN223" s="120"/>
      <c r="BO223" s="120"/>
      <c r="BQ223" s="120"/>
      <c r="BR223" s="9" t="s">
        <v>422</v>
      </c>
      <c r="BT223" s="120"/>
      <c r="BU223" s="120"/>
      <c r="BV223" s="120"/>
      <c r="BW223" s="9" t="s">
        <v>220</v>
      </c>
      <c r="BX223" s="29"/>
      <c r="DI223" s="29"/>
      <c r="DJ223" s="13" t="s">
        <v>127</v>
      </c>
      <c r="DK223" s="29"/>
      <c r="DM223" s="29"/>
    </row>
    <row r="224" spans="2:117" ht="15" customHeight="1">
      <c r="B224" s="91" t="s">
        <v>351</v>
      </c>
      <c r="C224" s="92" t="s">
        <v>352</v>
      </c>
      <c r="D224" s="92" t="s">
        <v>432</v>
      </c>
      <c r="E224" s="93" t="s">
        <v>423</v>
      </c>
      <c r="F224" s="9">
        <v>12</v>
      </c>
      <c r="G224" s="9">
        <f t="shared" si="3"/>
        <v>1</v>
      </c>
      <c r="J224" s="8">
        <f>IF(OR($M$224="(選択)",LEN(TRIM($M$224))=0,$M$224="NA"),0,1)</f>
        <v>0</v>
      </c>
      <c r="K224" s="28" t="s">
        <v>145</v>
      </c>
      <c r="L224" s="29"/>
      <c r="M224" s="8" t="str">
        <f>IF('項目E1(不当な差別的取扱い)'!$AV$31="","NA",'項目E1(不当な差別的取扱い)'!$AV$31)</f>
        <v>(選択)</v>
      </c>
      <c r="N224" s="30"/>
      <c r="AB224" s="30"/>
      <c r="AC224" s="30"/>
      <c r="AD224" s="30"/>
      <c r="AE224" s="30"/>
      <c r="AF224" s="30"/>
      <c r="AG224" s="30"/>
      <c r="AH224" s="30"/>
      <c r="AI224" s="30"/>
      <c r="AK224" s="30"/>
      <c r="AN224" s="30"/>
      <c r="AO224" s="30"/>
      <c r="AP224" s="30"/>
      <c r="AQ224" s="29"/>
      <c r="AR224" s="29"/>
      <c r="AS224" s="9" t="s">
        <v>424</v>
      </c>
      <c r="AT224" s="120"/>
      <c r="BH224" s="120"/>
      <c r="BI224" s="120"/>
      <c r="BJ224" s="120"/>
      <c r="BK224" s="120"/>
      <c r="BL224" s="120"/>
      <c r="BM224" s="120"/>
      <c r="BN224" s="120"/>
      <c r="BO224" s="120"/>
      <c r="BQ224" s="120"/>
      <c r="BT224" s="120"/>
      <c r="BU224" s="120"/>
      <c r="BV224" s="120"/>
      <c r="BW224" s="9" t="s">
        <v>223</v>
      </c>
      <c r="BX224" s="29"/>
      <c r="DI224" s="29"/>
      <c r="DJ224" s="13" t="s">
        <v>360</v>
      </c>
      <c r="DK224" s="29"/>
      <c r="DM224" s="29"/>
    </row>
    <row r="225" spans="2:117" ht="15" customHeight="1">
      <c r="B225" s="91" t="s">
        <v>351</v>
      </c>
      <c r="C225" s="92" t="s">
        <v>352</v>
      </c>
      <c r="D225" s="92" t="s">
        <v>425</v>
      </c>
      <c r="E225" s="93" t="s">
        <v>426</v>
      </c>
      <c r="F225" s="9">
        <v>12</v>
      </c>
      <c r="G225" s="9">
        <f t="shared" si="3"/>
        <v>1</v>
      </c>
      <c r="J225" s="8">
        <f>IF($AL$225="NA",0,1)</f>
        <v>0</v>
      </c>
      <c r="K225" s="28" t="s">
        <v>118</v>
      </c>
      <c r="L225" s="29"/>
      <c r="N225" s="30"/>
      <c r="AB225" s="30"/>
      <c r="AC225" s="30"/>
      <c r="AD225" s="30"/>
      <c r="AE225" s="30"/>
      <c r="AF225" s="30"/>
      <c r="AG225" s="30"/>
      <c r="AH225" s="30"/>
      <c r="AI225" s="30"/>
      <c r="AK225" s="30"/>
      <c r="AL225" s="8" t="str">
        <f>IF('項目E1(不当な差別的取扱い)'!$AW$31="","NA",'項目E1(不当な差別的取扱い)'!$AW$31)</f>
        <v>NA</v>
      </c>
      <c r="AN225" s="30"/>
      <c r="AO225" s="30"/>
      <c r="AP225" s="30"/>
      <c r="AQ225" s="29"/>
      <c r="AR225" s="29"/>
      <c r="AT225" s="120"/>
      <c r="BH225" s="120"/>
      <c r="BI225" s="120"/>
      <c r="BJ225" s="120"/>
      <c r="BK225" s="120"/>
      <c r="BL225" s="120"/>
      <c r="BM225" s="120"/>
      <c r="BN225" s="120"/>
      <c r="BO225" s="120"/>
      <c r="BQ225" s="120"/>
      <c r="BR225" s="9" t="s">
        <v>427</v>
      </c>
      <c r="BT225" s="120"/>
      <c r="BU225" s="120"/>
      <c r="BV225" s="120"/>
      <c r="BW225" s="9" t="s">
        <v>226</v>
      </c>
      <c r="BX225" s="29"/>
      <c r="DI225" s="29"/>
      <c r="DJ225" s="13" t="s">
        <v>127</v>
      </c>
      <c r="DK225" s="29"/>
      <c r="DM225" s="29"/>
    </row>
    <row r="226" spans="2:117" ht="15" customHeight="1">
      <c r="B226" s="91" t="s">
        <v>351</v>
      </c>
      <c r="C226" s="92" t="s">
        <v>352</v>
      </c>
      <c r="D226" s="92" t="s">
        <v>227</v>
      </c>
      <c r="E226" s="93" t="s">
        <v>228</v>
      </c>
      <c r="F226" s="9">
        <v>12</v>
      </c>
      <c r="G226" s="9">
        <f t="shared" si="3"/>
        <v>1</v>
      </c>
      <c r="J226" s="8">
        <f>IF($AL$226="NA",0,1)</f>
        <v>0</v>
      </c>
      <c r="K226" s="28" t="s">
        <v>118</v>
      </c>
      <c r="L226" s="29"/>
      <c r="N226" s="30"/>
      <c r="AB226" s="30"/>
      <c r="AC226" s="30"/>
      <c r="AD226" s="30"/>
      <c r="AE226" s="30"/>
      <c r="AF226" s="30"/>
      <c r="AG226" s="30"/>
      <c r="AH226" s="30"/>
      <c r="AI226" s="30"/>
      <c r="AK226" s="30"/>
      <c r="AL226" s="8" t="str">
        <f>IF('項目E1(不当な差別的取扱い)'!$AX$31="","NA",'項目E1(不当な差別的取扱い)'!$AX$31)</f>
        <v>NA</v>
      </c>
      <c r="AN226" s="30"/>
      <c r="AO226" s="30"/>
      <c r="AP226" s="30"/>
      <c r="AQ226" s="29"/>
      <c r="AR226" s="29"/>
      <c r="AT226" s="120"/>
      <c r="BH226" s="120"/>
      <c r="BI226" s="120"/>
      <c r="BJ226" s="120"/>
      <c r="BK226" s="120"/>
      <c r="BL226" s="120"/>
      <c r="BM226" s="120"/>
      <c r="BN226" s="120"/>
      <c r="BO226" s="120"/>
      <c r="BQ226" s="120"/>
      <c r="BR226" s="9" t="s">
        <v>428</v>
      </c>
      <c r="BT226" s="120"/>
      <c r="BU226" s="120"/>
      <c r="BV226" s="120"/>
      <c r="BW226" s="9" t="s">
        <v>229</v>
      </c>
      <c r="BX226" s="29"/>
      <c r="DI226" s="29"/>
      <c r="DJ226" s="13" t="s">
        <v>127</v>
      </c>
      <c r="DK226" s="29"/>
      <c r="DM226" s="29"/>
    </row>
    <row r="227" spans="2:117" ht="15" customHeight="1">
      <c r="B227" s="91" t="s">
        <v>351</v>
      </c>
      <c r="C227" s="92" t="s">
        <v>352</v>
      </c>
      <c r="D227" s="92" t="s">
        <v>429</v>
      </c>
      <c r="E227" s="93" t="s">
        <v>430</v>
      </c>
      <c r="F227" s="9">
        <v>12</v>
      </c>
      <c r="G227" s="9">
        <f t="shared" si="3"/>
        <v>1</v>
      </c>
      <c r="J227" s="8">
        <f>IF(OR($M$227="(選択)",LEN(TRIM($M$227))=0,$M$227="NA"),0,1)</f>
        <v>0</v>
      </c>
      <c r="K227" s="28" t="s">
        <v>145</v>
      </c>
      <c r="L227" s="29"/>
      <c r="M227" s="8" t="str">
        <f>IF('項目E1(不当な差別的取扱い)'!$AY$31="","NA",'項目E1(不当な差別的取扱い)'!$AY$31)</f>
        <v>(選択)</v>
      </c>
      <c r="N227" s="30"/>
      <c r="AB227" s="30"/>
      <c r="AC227" s="30"/>
      <c r="AD227" s="30"/>
      <c r="AE227" s="30"/>
      <c r="AF227" s="30"/>
      <c r="AG227" s="30"/>
      <c r="AH227" s="30"/>
      <c r="AI227" s="30"/>
      <c r="AK227" s="30"/>
      <c r="AN227" s="30"/>
      <c r="AO227" s="30"/>
      <c r="AP227" s="30"/>
      <c r="AQ227" s="29"/>
      <c r="AR227" s="29"/>
      <c r="AS227" s="9" t="s">
        <v>431</v>
      </c>
      <c r="AT227" s="120"/>
      <c r="BH227" s="120"/>
      <c r="BI227" s="120"/>
      <c r="BJ227" s="120"/>
      <c r="BK227" s="120"/>
      <c r="BL227" s="120"/>
      <c r="BM227" s="120"/>
      <c r="BN227" s="120"/>
      <c r="BO227" s="120"/>
      <c r="BQ227" s="120"/>
      <c r="BT227" s="120"/>
      <c r="BU227" s="120"/>
      <c r="BV227" s="120"/>
      <c r="BW227" s="9" t="s">
        <v>232</v>
      </c>
      <c r="BX227" s="29"/>
      <c r="DI227" s="29"/>
      <c r="DJ227" s="13" t="s">
        <v>360</v>
      </c>
      <c r="DK227" s="29"/>
      <c r="DM227" s="29"/>
    </row>
    <row r="228" spans="2:117" ht="15" customHeight="1">
      <c r="B228" s="91" t="s">
        <v>351</v>
      </c>
      <c r="C228" s="92" t="s">
        <v>352</v>
      </c>
      <c r="D228" s="92" t="s">
        <v>357</v>
      </c>
      <c r="E228" s="93" t="s">
        <v>144</v>
      </c>
      <c r="F228" s="9">
        <v>13</v>
      </c>
      <c r="G228" s="9">
        <f t="shared" si="3"/>
        <v>1</v>
      </c>
      <c r="J228" s="8">
        <f>IF(OR($M$228="(選択)",LEN(TRIM($M$228))=0,$M$228="NA"),0,1)</f>
        <v>0</v>
      </c>
      <c r="K228" s="28" t="s">
        <v>145</v>
      </c>
      <c r="L228" s="29"/>
      <c r="M228" s="8" t="str">
        <f>IF('項目E1(不当な差別的取扱い)'!$C$32="","NA",'項目E1(不当な差別的取扱い)'!$C$32)</f>
        <v>(選択)</v>
      </c>
      <c r="N228" s="30"/>
      <c r="AB228" s="30"/>
      <c r="AC228" s="30"/>
      <c r="AD228" s="30"/>
      <c r="AE228" s="30"/>
      <c r="AF228" s="30"/>
      <c r="AG228" s="30"/>
      <c r="AH228" s="30"/>
      <c r="AI228" s="30"/>
      <c r="AK228" s="30"/>
      <c r="AN228" s="30"/>
      <c r="AO228" s="30"/>
      <c r="AP228" s="30"/>
      <c r="AQ228" s="29"/>
      <c r="AR228" s="29"/>
      <c r="AS228" s="9" t="s">
        <v>359</v>
      </c>
      <c r="AT228" s="120"/>
      <c r="BH228" s="120"/>
      <c r="BI228" s="120"/>
      <c r="BJ228" s="120"/>
      <c r="BK228" s="120"/>
      <c r="BL228" s="120"/>
      <c r="BM228" s="120"/>
      <c r="BN228" s="120"/>
      <c r="BO228" s="120"/>
      <c r="BQ228" s="120"/>
      <c r="BT228" s="120"/>
      <c r="BU228" s="120"/>
      <c r="BV228" s="120"/>
      <c r="BW228" s="9" t="s">
        <v>146</v>
      </c>
      <c r="BX228" s="29"/>
      <c r="DI228" s="29"/>
      <c r="DJ228" s="13" t="s">
        <v>360</v>
      </c>
      <c r="DK228" s="29"/>
      <c r="DM228" s="29"/>
    </row>
    <row r="229" spans="2:117" ht="15" customHeight="1">
      <c r="B229" s="91" t="s">
        <v>351</v>
      </c>
      <c r="C229" s="92" t="s">
        <v>352</v>
      </c>
      <c r="D229" s="92" t="s">
        <v>361</v>
      </c>
      <c r="E229" s="93" t="s">
        <v>362</v>
      </c>
      <c r="F229" s="9">
        <v>13</v>
      </c>
      <c r="G229" s="9">
        <f t="shared" si="3"/>
        <v>1</v>
      </c>
      <c r="J229" s="8">
        <f>IF($AL$229="NA",0,1)</f>
        <v>0</v>
      </c>
      <c r="K229" s="28" t="s">
        <v>118</v>
      </c>
      <c r="L229" s="29"/>
      <c r="N229" s="30"/>
      <c r="AB229" s="30"/>
      <c r="AC229" s="30"/>
      <c r="AD229" s="30"/>
      <c r="AE229" s="30"/>
      <c r="AF229" s="30"/>
      <c r="AG229" s="30"/>
      <c r="AH229" s="30"/>
      <c r="AI229" s="30"/>
      <c r="AK229" s="30"/>
      <c r="AL229" s="8" t="str">
        <f>IF('項目E1(不当な差別的取扱い)'!$D$32="","NA",'項目E1(不当な差別的取扱い)'!$D$32)</f>
        <v>NA</v>
      </c>
      <c r="AN229" s="30"/>
      <c r="AO229" s="30"/>
      <c r="AP229" s="30"/>
      <c r="AQ229" s="29"/>
      <c r="AR229" s="29"/>
      <c r="AT229" s="120"/>
      <c r="BH229" s="120"/>
      <c r="BI229" s="120"/>
      <c r="BJ229" s="120"/>
      <c r="BK229" s="120"/>
      <c r="BL229" s="120"/>
      <c r="BM229" s="120"/>
      <c r="BN229" s="120"/>
      <c r="BO229" s="120"/>
      <c r="BQ229" s="120"/>
      <c r="BR229" s="9" t="s">
        <v>363</v>
      </c>
      <c r="BT229" s="120"/>
      <c r="BU229" s="120"/>
      <c r="BV229" s="120"/>
      <c r="BW229" s="9" t="s">
        <v>151</v>
      </c>
      <c r="BX229" s="29"/>
      <c r="DI229" s="29"/>
      <c r="DJ229" s="13" t="s">
        <v>127</v>
      </c>
      <c r="DK229" s="29"/>
      <c r="DM229" s="29"/>
    </row>
    <row r="230" spans="2:117" ht="15" customHeight="1">
      <c r="B230" s="91" t="s">
        <v>351</v>
      </c>
      <c r="C230" s="92" t="s">
        <v>352</v>
      </c>
      <c r="D230" s="92" t="s">
        <v>364</v>
      </c>
      <c r="E230" s="93" t="s">
        <v>365</v>
      </c>
      <c r="F230" s="9">
        <v>13</v>
      </c>
      <c r="G230" s="9">
        <f t="shared" si="3"/>
        <v>1</v>
      </c>
      <c r="J230" s="8">
        <f>IF(COUNTIF($O$230:$AH$230,"○")=0,0,1)</f>
        <v>0</v>
      </c>
      <c r="K230" s="28" t="s">
        <v>366</v>
      </c>
      <c r="L230" s="29"/>
      <c r="N230" s="30"/>
      <c r="O230" s="8" t="str">
        <f>IF('項目E1(不当な差別的取扱い)'!$G$32="","NA",'項目E1(不当な差別的取扱い)'!$G$32)</f>
        <v>NA</v>
      </c>
      <c r="P230" s="8" t="str">
        <f>IF('項目E1(不当な差別的取扱い)'!$H$32="","NA",'項目E1(不当な差別的取扱い)'!$H$32)</f>
        <v>NA</v>
      </c>
      <c r="Q230" s="8" t="str">
        <f>IF('項目E1(不当な差別的取扱い)'!$I$32="","NA",'項目E1(不当な差別的取扱い)'!$I$32)</f>
        <v>NA</v>
      </c>
      <c r="AB230" s="30"/>
      <c r="AC230" s="30"/>
      <c r="AD230" s="30"/>
      <c r="AE230" s="30"/>
      <c r="AF230" s="30"/>
      <c r="AG230" s="30"/>
      <c r="AH230" s="30"/>
      <c r="AI230" s="30"/>
      <c r="AK230" s="30"/>
      <c r="AM230" s="32"/>
      <c r="AN230" s="30"/>
      <c r="AO230" s="30"/>
      <c r="AP230" s="30"/>
      <c r="AQ230" s="29"/>
      <c r="AR230" s="29"/>
      <c r="AT230" s="120"/>
      <c r="AU230" s="9" t="s">
        <v>367</v>
      </c>
      <c r="AV230" s="9" t="s">
        <v>368</v>
      </c>
      <c r="AW230" s="9" t="s">
        <v>369</v>
      </c>
      <c r="BH230" s="120"/>
      <c r="BI230" s="120"/>
      <c r="BJ230" s="120"/>
      <c r="BK230" s="120"/>
      <c r="BL230" s="120"/>
      <c r="BM230" s="120"/>
      <c r="BN230" s="120"/>
      <c r="BO230" s="120"/>
      <c r="BQ230" s="120"/>
      <c r="BT230" s="120"/>
      <c r="BU230" s="120"/>
      <c r="BV230" s="120"/>
      <c r="BW230" s="9" t="s">
        <v>158</v>
      </c>
      <c r="BX230" s="29"/>
      <c r="DI230" s="29"/>
      <c r="DJ230" s="13" t="s">
        <v>370</v>
      </c>
      <c r="DK230" s="29"/>
      <c r="DM230" s="29"/>
    </row>
    <row r="231" spans="2:117" ht="15" customHeight="1">
      <c r="B231" s="91" t="s">
        <v>351</v>
      </c>
      <c r="C231" s="92" t="s">
        <v>352</v>
      </c>
      <c r="D231" s="92" t="s">
        <v>364</v>
      </c>
      <c r="E231" s="93" t="s">
        <v>371</v>
      </c>
      <c r="F231" s="9">
        <v>13</v>
      </c>
      <c r="G231" s="9">
        <f t="shared" si="3"/>
        <v>1</v>
      </c>
      <c r="I231" s="8">
        <f>IF(AND($J$230=1,$Q$230&lt;&gt;"○"),1,0)</f>
        <v>0</v>
      </c>
      <c r="J231" s="8">
        <f>IF($AL$231="NA",0,1)</f>
        <v>0</v>
      </c>
      <c r="K231" s="28" t="s">
        <v>118</v>
      </c>
      <c r="L231" s="29"/>
      <c r="N231" s="30"/>
      <c r="AB231" s="30"/>
      <c r="AC231" s="30"/>
      <c r="AD231" s="30"/>
      <c r="AE231" s="30"/>
      <c r="AF231" s="30"/>
      <c r="AG231" s="30"/>
      <c r="AH231" s="30"/>
      <c r="AI231" s="30"/>
      <c r="AK231" s="30"/>
      <c r="AL231" s="8" t="str">
        <f>IF('項目E1(不当な差別的取扱い)'!$J$32="","NA",'項目E1(不当な差別的取扱い)'!$J$32)</f>
        <v>NA</v>
      </c>
      <c r="AN231" s="30"/>
      <c r="AO231" s="30"/>
      <c r="AP231" s="30"/>
      <c r="AQ231" s="29"/>
      <c r="AR231" s="29"/>
      <c r="AT231" s="120"/>
      <c r="BH231" s="120"/>
      <c r="BI231" s="120"/>
      <c r="BJ231" s="120"/>
      <c r="BK231" s="120"/>
      <c r="BL231" s="120"/>
      <c r="BM231" s="120"/>
      <c r="BN231" s="120"/>
      <c r="BO231" s="120"/>
      <c r="BQ231" s="120"/>
      <c r="BR231" s="9" t="s">
        <v>372</v>
      </c>
      <c r="BT231" s="120"/>
      <c r="BU231" s="120"/>
      <c r="BV231" s="120"/>
      <c r="BW231" s="9" t="s">
        <v>160</v>
      </c>
      <c r="BX231" s="29"/>
      <c r="BY231" s="13" t="s">
        <v>369</v>
      </c>
      <c r="CA231" s="13" t="s">
        <v>373</v>
      </c>
      <c r="DI231" s="29"/>
      <c r="DJ231" s="13" t="s">
        <v>127</v>
      </c>
      <c r="DK231" s="29"/>
      <c r="DM231" s="29"/>
    </row>
    <row r="232" spans="2:117" ht="15" customHeight="1">
      <c r="B232" s="91" t="s">
        <v>351</v>
      </c>
      <c r="C232" s="92" t="s">
        <v>352</v>
      </c>
      <c r="D232" s="92" t="s">
        <v>162</v>
      </c>
      <c r="E232" s="93" t="s">
        <v>374</v>
      </c>
      <c r="F232" s="9">
        <v>13</v>
      </c>
      <c r="G232" s="9">
        <f t="shared" si="3"/>
        <v>1</v>
      </c>
      <c r="J232" s="8">
        <f>IF(COUNTIF($O$232:$AH$232,"○")=0,0,1)</f>
        <v>0</v>
      </c>
      <c r="K232" s="28" t="s">
        <v>154</v>
      </c>
      <c r="L232" s="29"/>
      <c r="N232" s="30"/>
      <c r="O232" s="8" t="str">
        <f>IF('項目E1(不当な差別的取扱い)'!$K$32="","NA",'項目E1(不当な差別的取扱い)'!$K$32)</f>
        <v>NA</v>
      </c>
      <c r="P232" s="8" t="str">
        <f>IF('項目E1(不当な差別的取扱い)'!$L$32="","NA",'項目E1(不当な差別的取扱い)'!$L$32)</f>
        <v>NA</v>
      </c>
      <c r="Q232" s="8" t="str">
        <f>IF('項目E1(不当な差別的取扱い)'!$M$32="","NA",'項目E1(不当な差別的取扱い)'!$M$32)</f>
        <v>NA</v>
      </c>
      <c r="R232" s="8" t="str">
        <f>IF('項目E1(不当な差別的取扱い)'!$N$32="","NA",'項目E1(不当な差別的取扱い)'!$N$32)</f>
        <v>NA</v>
      </c>
      <c r="AB232" s="30"/>
      <c r="AC232" s="30"/>
      <c r="AD232" s="30"/>
      <c r="AE232" s="30"/>
      <c r="AF232" s="30"/>
      <c r="AG232" s="30"/>
      <c r="AH232" s="30"/>
      <c r="AI232" s="30"/>
      <c r="AK232" s="30"/>
      <c r="AN232" s="30"/>
      <c r="AO232" s="30"/>
      <c r="AP232" s="30"/>
      <c r="AQ232" s="29"/>
      <c r="AR232" s="29"/>
      <c r="AT232" s="120"/>
      <c r="AU232" s="9" t="s">
        <v>375</v>
      </c>
      <c r="AV232" s="9" t="s">
        <v>376</v>
      </c>
      <c r="AW232" s="9" t="s">
        <v>377</v>
      </c>
      <c r="AX232" s="9" t="s">
        <v>378</v>
      </c>
      <c r="BH232" s="120"/>
      <c r="BI232" s="120"/>
      <c r="BJ232" s="120"/>
      <c r="BK232" s="120"/>
      <c r="BL232" s="120"/>
      <c r="BM232" s="120"/>
      <c r="BN232" s="120"/>
      <c r="BO232" s="120"/>
      <c r="BQ232" s="120"/>
      <c r="BT232" s="120"/>
      <c r="BU232" s="120"/>
      <c r="BV232" s="120"/>
      <c r="BW232" s="9" t="s">
        <v>168</v>
      </c>
      <c r="BX232" s="29"/>
      <c r="DI232" s="29"/>
      <c r="DJ232" s="13" t="s">
        <v>370</v>
      </c>
      <c r="DK232" s="29"/>
      <c r="DM232" s="29"/>
    </row>
    <row r="233" spans="2:117" ht="15" customHeight="1">
      <c r="B233" s="91" t="s">
        <v>351</v>
      </c>
      <c r="C233" s="92" t="s">
        <v>352</v>
      </c>
      <c r="D233" s="92" t="s">
        <v>379</v>
      </c>
      <c r="E233" s="93" t="s">
        <v>380</v>
      </c>
      <c r="F233" s="9">
        <v>13</v>
      </c>
      <c r="G233" s="9">
        <f t="shared" si="3"/>
        <v>1</v>
      </c>
      <c r="J233" s="8">
        <f>IF(COUNTIF($O$233:$AH$233,"○")=0,0,1)</f>
        <v>0</v>
      </c>
      <c r="K233" s="28" t="s">
        <v>154</v>
      </c>
      <c r="L233" s="29"/>
      <c r="N233" s="30"/>
      <c r="O233" s="8" t="str">
        <f>IF('項目E1(不当な差別的取扱い)'!$O$32="","NA",'項目E1(不当な差別的取扱い)'!$O$32)</f>
        <v>NA</v>
      </c>
      <c r="P233" s="8" t="str">
        <f>IF('項目E1(不当な差別的取扱い)'!$P$32="","NA",'項目E1(不当な差別的取扱い)'!$P$32)</f>
        <v>NA</v>
      </c>
      <c r="Q233" s="8" t="str">
        <f>IF('項目E1(不当な差別的取扱い)'!$Q$32="","NA",'項目E1(不当な差別的取扱い)'!$Q$32)</f>
        <v>NA</v>
      </c>
      <c r="R233" s="8" t="str">
        <f>IF('項目E1(不当な差別的取扱い)'!$R$32="","NA",'項目E1(不当な差別的取扱い)'!$R$32)</f>
        <v>NA</v>
      </c>
      <c r="S233" s="8" t="str">
        <f>IF('項目E1(不当な差別的取扱い)'!$S$32="","NA",'項目E1(不当な差別的取扱い)'!$S$32)</f>
        <v>NA</v>
      </c>
      <c r="T233" s="8" t="str">
        <f>IF('項目E1(不当な差別的取扱い)'!$T$32="","NA",'項目E1(不当な差別的取扱い)'!$T$32)</f>
        <v>NA</v>
      </c>
      <c r="U233" s="8" t="str">
        <f>IF('項目E1(不当な差別的取扱い)'!$U$32="","NA",'項目E1(不当な差別的取扱い)'!$U$32)</f>
        <v>NA</v>
      </c>
      <c r="V233" s="8" t="str">
        <f>IF('項目E1(不当な差別的取扱い)'!$V$32="","NA",'項目E1(不当な差別的取扱い)'!$V$32)</f>
        <v>NA</v>
      </c>
      <c r="W233" s="8" t="str">
        <f>IF('項目E1(不当な差別的取扱い)'!$W$32="","NA",'項目E1(不当な差別的取扱い)'!$W$32)</f>
        <v>NA</v>
      </c>
      <c r="AB233" s="30"/>
      <c r="AC233" s="30"/>
      <c r="AD233" s="30"/>
      <c r="AE233" s="30"/>
      <c r="AF233" s="30"/>
      <c r="AG233" s="30"/>
      <c r="AH233" s="30"/>
      <c r="AI233" s="30"/>
      <c r="AK233" s="30"/>
      <c r="AN233" s="30"/>
      <c r="AO233" s="30"/>
      <c r="AP233" s="30"/>
      <c r="AQ233" s="29"/>
      <c r="AR233" s="29"/>
      <c r="AT233" s="120"/>
      <c r="AU233" s="9" t="s">
        <v>381</v>
      </c>
      <c r="AV233" s="9" t="s">
        <v>382</v>
      </c>
      <c r="AW233" s="9" t="s">
        <v>383</v>
      </c>
      <c r="AX233" s="9" t="s">
        <v>384</v>
      </c>
      <c r="AY233" s="9" t="s">
        <v>385</v>
      </c>
      <c r="AZ233" s="9" t="s">
        <v>386</v>
      </c>
      <c r="BA233" s="9" t="s">
        <v>387</v>
      </c>
      <c r="BB233" s="9" t="s">
        <v>388</v>
      </c>
      <c r="BC233" s="9" t="s">
        <v>389</v>
      </c>
      <c r="BH233" s="120"/>
      <c r="BI233" s="120"/>
      <c r="BJ233" s="120"/>
      <c r="BK233" s="120"/>
      <c r="BL233" s="120"/>
      <c r="BM233" s="120"/>
      <c r="BN233" s="120"/>
      <c r="BO233" s="120"/>
      <c r="BQ233" s="120"/>
      <c r="BT233" s="120"/>
      <c r="BU233" s="120"/>
      <c r="BV233" s="120"/>
      <c r="BW233" s="9" t="s">
        <v>180</v>
      </c>
      <c r="BX233" s="29"/>
      <c r="DI233" s="29"/>
      <c r="DJ233" s="13" t="s">
        <v>370</v>
      </c>
      <c r="DK233" s="29"/>
      <c r="DM233" s="29"/>
    </row>
    <row r="234" spans="2:117" ht="15" customHeight="1">
      <c r="B234" s="91" t="s">
        <v>351</v>
      </c>
      <c r="C234" s="92" t="s">
        <v>352</v>
      </c>
      <c r="D234" s="92" t="s">
        <v>391</v>
      </c>
      <c r="E234" s="93" t="s">
        <v>392</v>
      </c>
      <c r="F234" s="9">
        <v>13</v>
      </c>
      <c r="G234" s="9">
        <f t="shared" si="3"/>
        <v>1</v>
      </c>
      <c r="J234" s="8">
        <f>IF(COUNTIF($O$234:$AH$234,"○")=0,0,1)</f>
        <v>0</v>
      </c>
      <c r="K234" s="28" t="s">
        <v>154</v>
      </c>
      <c r="L234" s="29"/>
      <c r="N234" s="30"/>
      <c r="O234" s="8" t="str">
        <f>IF('項目E1(不当な差別的取扱い)'!$X$32="","NA",'項目E1(不当な差別的取扱い)'!$X$32)</f>
        <v>NA</v>
      </c>
      <c r="P234" s="8" t="str">
        <f>IF('項目E1(不当な差別的取扱い)'!$Y$32="","NA",'項目E1(不当な差別的取扱い)'!$Y$32)</f>
        <v>NA</v>
      </c>
      <c r="Q234" s="8" t="str">
        <f>IF('項目E1(不当な差別的取扱い)'!$Z$32="","NA",'項目E1(不当な差別的取扱い)'!$Z$32)</f>
        <v>NA</v>
      </c>
      <c r="R234" s="8" t="str">
        <f>IF('項目E1(不当な差別的取扱い)'!$AA$32="","NA",'項目E1(不当な差別的取扱い)'!$AA$32)</f>
        <v>NA</v>
      </c>
      <c r="S234" s="8" t="str">
        <f>IF('項目E1(不当な差別的取扱い)'!$AB$32="","NA",'項目E1(不当な差別的取扱い)'!$AB$32)</f>
        <v>NA</v>
      </c>
      <c r="T234" s="8" t="str">
        <f>IF('項目E1(不当な差別的取扱い)'!$AC$32="","NA",'項目E1(不当な差別的取扱い)'!$AC$32)</f>
        <v>NA</v>
      </c>
      <c r="U234" s="8" t="str">
        <f>IF('項目E1(不当な差別的取扱い)'!$AD$32="","NA",'項目E1(不当な差別的取扱い)'!$AD$32)</f>
        <v>NA</v>
      </c>
      <c r="V234" s="8" t="str">
        <f>IF('項目E1(不当な差別的取扱い)'!$AE$32="","NA",'項目E1(不当な差別的取扱い)'!$AE$32)</f>
        <v>NA</v>
      </c>
      <c r="W234" s="8" t="str">
        <f>IF('項目E1(不当な差別的取扱い)'!$AF$32="","NA",'項目E1(不当な差別的取扱い)'!$AF$32)</f>
        <v>NA</v>
      </c>
      <c r="X234" s="8" t="str">
        <f>IF('項目E1(不当な差別的取扱い)'!$AG$32="","NA",'項目E1(不当な差別的取扱い)'!$AG$32)</f>
        <v>NA</v>
      </c>
      <c r="Y234" s="8" t="str">
        <f>IF('項目E1(不当な差別的取扱い)'!$AH$32="","NA",'項目E1(不当な差別的取扱い)'!$AH$32)</f>
        <v>NA</v>
      </c>
      <c r="AB234" s="30"/>
      <c r="AC234" s="30"/>
      <c r="AD234" s="30"/>
      <c r="AE234" s="30"/>
      <c r="AF234" s="30"/>
      <c r="AG234" s="30"/>
      <c r="AH234" s="30"/>
      <c r="AI234" s="30"/>
      <c r="AK234" s="30"/>
      <c r="AN234" s="30"/>
      <c r="AO234" s="30"/>
      <c r="AP234" s="30"/>
      <c r="AQ234" s="29"/>
      <c r="AR234" s="29"/>
      <c r="AT234" s="120"/>
      <c r="AU234" s="9" t="s">
        <v>393</v>
      </c>
      <c r="AV234" s="9" t="s">
        <v>394</v>
      </c>
      <c r="AW234" s="9" t="s">
        <v>395</v>
      </c>
      <c r="AX234" s="9" t="s">
        <v>396</v>
      </c>
      <c r="AY234" s="9" t="s">
        <v>397</v>
      </c>
      <c r="AZ234" s="9" t="s">
        <v>398</v>
      </c>
      <c r="BA234" s="9" t="s">
        <v>399</v>
      </c>
      <c r="BB234" s="9" t="s">
        <v>400</v>
      </c>
      <c r="BC234" s="9" t="s">
        <v>401</v>
      </c>
      <c r="BD234" s="9" t="s">
        <v>402</v>
      </c>
      <c r="BE234" s="9" t="s">
        <v>403</v>
      </c>
      <c r="BH234" s="120"/>
      <c r="BI234" s="120"/>
      <c r="BJ234" s="120"/>
      <c r="BK234" s="120"/>
      <c r="BL234" s="120"/>
      <c r="BM234" s="120"/>
      <c r="BN234" s="120"/>
      <c r="BO234" s="120"/>
      <c r="BQ234" s="120"/>
      <c r="BT234" s="120"/>
      <c r="BU234" s="120"/>
      <c r="BV234" s="120"/>
      <c r="BW234" s="9" t="s">
        <v>194</v>
      </c>
      <c r="BX234" s="29"/>
      <c r="DI234" s="29"/>
      <c r="DJ234" s="13" t="s">
        <v>370</v>
      </c>
      <c r="DK234" s="29"/>
      <c r="DM234" s="29"/>
    </row>
    <row r="235" spans="2:117" ht="15" customHeight="1">
      <c r="B235" s="91" t="s">
        <v>351</v>
      </c>
      <c r="C235" s="92" t="s">
        <v>352</v>
      </c>
      <c r="D235" s="92" t="s">
        <v>391</v>
      </c>
      <c r="E235" s="93" t="s">
        <v>404</v>
      </c>
      <c r="F235" s="9">
        <v>13</v>
      </c>
      <c r="G235" s="9">
        <f t="shared" si="3"/>
        <v>1</v>
      </c>
      <c r="I235" s="8">
        <f>IF(AND($J$234=1,$Y$234&lt;&gt;"○"),1,0)</f>
        <v>0</v>
      </c>
      <c r="J235" s="8">
        <f>IF($AL$235="NA",0,1)</f>
        <v>0</v>
      </c>
      <c r="K235" s="28" t="s">
        <v>118</v>
      </c>
      <c r="L235" s="29"/>
      <c r="N235" s="30"/>
      <c r="AB235" s="30"/>
      <c r="AC235" s="30"/>
      <c r="AD235" s="30"/>
      <c r="AE235" s="30"/>
      <c r="AF235" s="30"/>
      <c r="AG235" s="30"/>
      <c r="AH235" s="30"/>
      <c r="AI235" s="30"/>
      <c r="AK235" s="30"/>
      <c r="AL235" s="8" t="str">
        <f>IF('項目E1(不当な差別的取扱い)'!$AI$32="","NA",'項目E1(不当な差別的取扱い)'!$AI$32)</f>
        <v>NA</v>
      </c>
      <c r="AN235" s="30"/>
      <c r="AO235" s="30"/>
      <c r="AP235" s="30"/>
      <c r="AQ235" s="29"/>
      <c r="AR235" s="29"/>
      <c r="AT235" s="120"/>
      <c r="BH235" s="120"/>
      <c r="BI235" s="120"/>
      <c r="BJ235" s="120"/>
      <c r="BK235" s="120"/>
      <c r="BL235" s="120"/>
      <c r="BM235" s="120"/>
      <c r="BN235" s="120"/>
      <c r="BO235" s="120"/>
      <c r="BQ235" s="120"/>
      <c r="BR235" s="9" t="s">
        <v>405</v>
      </c>
      <c r="BT235" s="120"/>
      <c r="BU235" s="120"/>
      <c r="BV235" s="120"/>
      <c r="BW235" s="9" t="s">
        <v>196</v>
      </c>
      <c r="BX235" s="29"/>
      <c r="BY235" s="13" t="s">
        <v>403</v>
      </c>
      <c r="CA235" s="13" t="s">
        <v>373</v>
      </c>
      <c r="DI235" s="29"/>
      <c r="DJ235" s="13" t="s">
        <v>127</v>
      </c>
      <c r="DK235" s="29"/>
      <c r="DM235" s="29"/>
    </row>
    <row r="236" spans="2:117" ht="15" customHeight="1">
      <c r="B236" s="91" t="s">
        <v>351</v>
      </c>
      <c r="C236" s="92" t="s">
        <v>352</v>
      </c>
      <c r="D236" s="92" t="s">
        <v>406</v>
      </c>
      <c r="E236" s="93" t="s">
        <v>407</v>
      </c>
      <c r="F236" s="9">
        <v>13</v>
      </c>
      <c r="G236" s="9">
        <f t="shared" si="3"/>
        <v>1</v>
      </c>
      <c r="J236" s="8">
        <f>IF(COUNTIF($O$236:$AH$236,"○")=0,0,1)</f>
        <v>0</v>
      </c>
      <c r="K236" s="28" t="s">
        <v>154</v>
      </c>
      <c r="L236" s="29"/>
      <c r="N236" s="30"/>
      <c r="O236" s="8" t="str">
        <f>IF('項目E1(不当な差別的取扱い)'!$AJ$32="","NA",'項目E1(不当な差別的取扱い)'!$AJ$32)</f>
        <v>NA</v>
      </c>
      <c r="P236" s="8" t="str">
        <f>IF('項目E1(不当な差別的取扱い)'!$AK$32="","NA",'項目E1(不当な差別的取扱い)'!$AK$32)</f>
        <v>NA</v>
      </c>
      <c r="Q236" s="8" t="str">
        <f>IF('項目E1(不当な差別的取扱い)'!$AL$32="","NA",'項目E1(不当な差別的取扱い)'!$AL$32)</f>
        <v>NA</v>
      </c>
      <c r="R236" s="8" t="str">
        <f>IF('項目E1(不当な差別的取扱い)'!$AM$32="","NA",'項目E1(不当な差別的取扱い)'!$AM$32)</f>
        <v>NA</v>
      </c>
      <c r="S236" s="8" t="str">
        <f>IF('項目E1(不当な差別的取扱い)'!$AN$32="","NA",'項目E1(不当な差別的取扱い)'!$AN$32)</f>
        <v>NA</v>
      </c>
      <c r="T236" s="8" t="str">
        <f>IF('項目E1(不当な差別的取扱い)'!$AO$32="","NA",'項目E1(不当な差別的取扱い)'!$AO$32)</f>
        <v>NA</v>
      </c>
      <c r="AB236" s="30"/>
      <c r="AC236" s="30"/>
      <c r="AD236" s="30"/>
      <c r="AE236" s="30"/>
      <c r="AF236" s="30"/>
      <c r="AG236" s="30"/>
      <c r="AH236" s="30"/>
      <c r="AI236" s="30"/>
      <c r="AK236" s="30"/>
      <c r="AN236" s="30"/>
      <c r="AO236" s="30"/>
      <c r="AP236" s="30"/>
      <c r="AQ236" s="29"/>
      <c r="AR236" s="29"/>
      <c r="AT236" s="120"/>
      <c r="AU236" s="9" t="s">
        <v>408</v>
      </c>
      <c r="AV236" s="9" t="s">
        <v>409</v>
      </c>
      <c r="AW236" s="9" t="s">
        <v>410</v>
      </c>
      <c r="AX236" s="9" t="s">
        <v>411</v>
      </c>
      <c r="AY236" s="9" t="s">
        <v>412</v>
      </c>
      <c r="AZ236" s="9" t="s">
        <v>413</v>
      </c>
      <c r="BH236" s="120"/>
      <c r="BI236" s="120"/>
      <c r="BJ236" s="120"/>
      <c r="BK236" s="120"/>
      <c r="BL236" s="120"/>
      <c r="BM236" s="120"/>
      <c r="BN236" s="120"/>
      <c r="BO236" s="120"/>
      <c r="BQ236" s="120"/>
      <c r="BT236" s="120"/>
      <c r="BU236" s="120"/>
      <c r="BV236" s="120"/>
      <c r="BW236" s="9" t="s">
        <v>205</v>
      </c>
      <c r="BX236" s="29"/>
      <c r="DI236" s="29"/>
      <c r="DJ236" s="13" t="s">
        <v>370</v>
      </c>
      <c r="DK236" s="29"/>
      <c r="DM236" s="29"/>
    </row>
    <row r="237" spans="2:117" ht="15" customHeight="1">
      <c r="B237" s="91" t="s">
        <v>351</v>
      </c>
      <c r="C237" s="92" t="s">
        <v>352</v>
      </c>
      <c r="D237" s="92" t="s">
        <v>406</v>
      </c>
      <c r="E237" s="93" t="s">
        <v>414</v>
      </c>
      <c r="F237" s="9">
        <v>13</v>
      </c>
      <c r="G237" s="9">
        <f t="shared" si="3"/>
        <v>1</v>
      </c>
      <c r="I237" s="8">
        <f>IF(AND($J$236=1,$T$236&lt;&gt;"○"),1,0)</f>
        <v>0</v>
      </c>
      <c r="J237" s="8">
        <f>IF($AL$237="NA",0,1)</f>
        <v>0</v>
      </c>
      <c r="K237" s="28" t="s">
        <v>118</v>
      </c>
      <c r="L237" s="29"/>
      <c r="N237" s="30"/>
      <c r="AB237" s="30"/>
      <c r="AC237" s="30"/>
      <c r="AD237" s="30"/>
      <c r="AE237" s="30"/>
      <c r="AF237" s="30"/>
      <c r="AG237" s="30"/>
      <c r="AH237" s="30"/>
      <c r="AI237" s="30"/>
      <c r="AK237" s="30"/>
      <c r="AL237" s="8" t="str">
        <f>IF('項目E1(不当な差別的取扱い)'!$AP$32="","NA",'項目E1(不当な差別的取扱い)'!$AP$32)</f>
        <v>NA</v>
      </c>
      <c r="AN237" s="30"/>
      <c r="AO237" s="30"/>
      <c r="AP237" s="30"/>
      <c r="AQ237" s="29"/>
      <c r="AR237" s="29"/>
      <c r="AT237" s="120"/>
      <c r="BH237" s="120"/>
      <c r="BI237" s="120"/>
      <c r="BJ237" s="120"/>
      <c r="BK237" s="120"/>
      <c r="BL237" s="120"/>
      <c r="BM237" s="120"/>
      <c r="BN237" s="120"/>
      <c r="BO237" s="120"/>
      <c r="BQ237" s="120"/>
      <c r="BR237" s="9" t="s">
        <v>415</v>
      </c>
      <c r="BT237" s="120"/>
      <c r="BU237" s="120"/>
      <c r="BV237" s="120"/>
      <c r="BW237" s="9" t="s">
        <v>207</v>
      </c>
      <c r="BX237" s="29"/>
      <c r="BY237" s="13" t="s">
        <v>413</v>
      </c>
      <c r="CA237" s="13" t="s">
        <v>373</v>
      </c>
      <c r="DI237" s="29"/>
      <c r="DJ237" s="13" t="s">
        <v>127</v>
      </c>
      <c r="DK237" s="29"/>
      <c r="DM237" s="29"/>
    </row>
    <row r="238" spans="2:117" ht="15" customHeight="1">
      <c r="B238" s="91" t="s">
        <v>351</v>
      </c>
      <c r="C238" s="92" t="s">
        <v>352</v>
      </c>
      <c r="D238" s="92" t="s">
        <v>209</v>
      </c>
      <c r="E238" s="93" t="s">
        <v>210</v>
      </c>
      <c r="F238" s="9">
        <v>13</v>
      </c>
      <c r="G238" s="9">
        <f t="shared" si="3"/>
        <v>1</v>
      </c>
      <c r="J238" s="8">
        <f>IF(COUNTIF($O$238:$AH$238,"○")=0,0,1)</f>
        <v>0</v>
      </c>
      <c r="K238" s="28" t="s">
        <v>154</v>
      </c>
      <c r="L238" s="29"/>
      <c r="N238" s="30"/>
      <c r="O238" s="8" t="str">
        <f>IF('項目E1(不当な差別的取扱い)'!$AQ$32="","NA",'項目E1(不当な差別的取扱い)'!$AQ$32)</f>
        <v>NA</v>
      </c>
      <c r="P238" s="8" t="str">
        <f>IF('項目E1(不当な差別的取扱い)'!$AR$32="","NA",'項目E1(不当な差別的取扱い)'!$AR$32)</f>
        <v>NA</v>
      </c>
      <c r="Q238" s="8" t="str">
        <f>IF('項目E1(不当な差別的取扱い)'!$AS$32="","NA",'項目E1(不当な差別的取扱い)'!$AS$32)</f>
        <v>NA</v>
      </c>
      <c r="AB238" s="30"/>
      <c r="AC238" s="30"/>
      <c r="AD238" s="30"/>
      <c r="AE238" s="30"/>
      <c r="AF238" s="30"/>
      <c r="AG238" s="30"/>
      <c r="AH238" s="30"/>
      <c r="AI238" s="30"/>
      <c r="AK238" s="30"/>
      <c r="AN238" s="30"/>
      <c r="AO238" s="30"/>
      <c r="AP238" s="30"/>
      <c r="AQ238" s="29"/>
      <c r="AR238" s="29"/>
      <c r="AT238" s="120"/>
      <c r="AU238" s="9" t="s">
        <v>416</v>
      </c>
      <c r="AV238" s="9" t="s">
        <v>417</v>
      </c>
      <c r="AW238" s="9" t="s">
        <v>418</v>
      </c>
      <c r="BH238" s="120"/>
      <c r="BI238" s="120"/>
      <c r="BJ238" s="120"/>
      <c r="BK238" s="120"/>
      <c r="BL238" s="120"/>
      <c r="BM238" s="120"/>
      <c r="BN238" s="120"/>
      <c r="BO238" s="120"/>
      <c r="BQ238" s="120"/>
      <c r="BT238" s="120"/>
      <c r="BU238" s="120"/>
      <c r="BV238" s="120"/>
      <c r="BW238" s="9" t="s">
        <v>214</v>
      </c>
      <c r="BX238" s="29"/>
      <c r="DI238" s="29"/>
      <c r="DJ238" s="13" t="s">
        <v>370</v>
      </c>
      <c r="DK238" s="29"/>
      <c r="DM238" s="29"/>
    </row>
    <row r="239" spans="2:117" ht="15" customHeight="1">
      <c r="B239" s="91" t="s">
        <v>351</v>
      </c>
      <c r="C239" s="92" t="s">
        <v>352</v>
      </c>
      <c r="D239" s="92" t="s">
        <v>215</v>
      </c>
      <c r="E239" s="93" t="s">
        <v>419</v>
      </c>
      <c r="F239" s="9">
        <v>13</v>
      </c>
      <c r="G239" s="9">
        <f t="shared" si="3"/>
        <v>1</v>
      </c>
      <c r="J239" s="8">
        <f>IF(COUNTIF($O$239:$AH$239,"○")=0,0,1)</f>
        <v>0</v>
      </c>
      <c r="K239" s="28" t="s">
        <v>154</v>
      </c>
      <c r="L239" s="29"/>
      <c r="N239" s="30"/>
      <c r="O239" s="8" t="str">
        <f>IF('項目E1(不当な差別的取扱い)'!$AT$32="","NA",'項目E1(不当な差別的取扱い)'!$AT$32)</f>
        <v>NA</v>
      </c>
      <c r="AB239" s="30"/>
      <c r="AC239" s="30"/>
      <c r="AD239" s="30"/>
      <c r="AE239" s="30"/>
      <c r="AF239" s="30"/>
      <c r="AG239" s="30"/>
      <c r="AH239" s="30"/>
      <c r="AI239" s="30"/>
      <c r="AK239" s="30"/>
      <c r="AN239" s="30"/>
      <c r="AO239" s="30"/>
      <c r="AP239" s="30"/>
      <c r="AQ239" s="29"/>
      <c r="AR239" s="29"/>
      <c r="AT239" s="120"/>
      <c r="AU239" s="9" t="s">
        <v>420</v>
      </c>
      <c r="BH239" s="120"/>
      <c r="BI239" s="120"/>
      <c r="BJ239" s="120"/>
      <c r="BK239" s="120"/>
      <c r="BL239" s="120"/>
      <c r="BM239" s="120"/>
      <c r="BN239" s="120"/>
      <c r="BO239" s="120"/>
      <c r="BQ239" s="120"/>
      <c r="BT239" s="120"/>
      <c r="BU239" s="120"/>
      <c r="BV239" s="120"/>
      <c r="BW239" s="9" t="s">
        <v>217</v>
      </c>
      <c r="BX239" s="29"/>
      <c r="DI239" s="29"/>
      <c r="DJ239" s="13" t="s">
        <v>370</v>
      </c>
      <c r="DK239" s="29"/>
      <c r="DM239" s="29"/>
    </row>
    <row r="240" spans="2:117" ht="15" customHeight="1">
      <c r="B240" s="91" t="s">
        <v>351</v>
      </c>
      <c r="C240" s="92" t="s">
        <v>352</v>
      </c>
      <c r="D240" s="92" t="s">
        <v>218</v>
      </c>
      <c r="E240" s="93" t="s">
        <v>421</v>
      </c>
      <c r="F240" s="9">
        <v>13</v>
      </c>
      <c r="G240" s="9">
        <f t="shared" si="3"/>
        <v>1</v>
      </c>
      <c r="J240" s="8">
        <f>IF($AL$240="NA",0,1)</f>
        <v>0</v>
      </c>
      <c r="K240" s="28" t="s">
        <v>118</v>
      </c>
      <c r="L240" s="29"/>
      <c r="N240" s="30"/>
      <c r="AB240" s="30"/>
      <c r="AC240" s="30"/>
      <c r="AD240" s="30"/>
      <c r="AE240" s="30"/>
      <c r="AF240" s="30"/>
      <c r="AG240" s="30"/>
      <c r="AH240" s="30"/>
      <c r="AI240" s="30"/>
      <c r="AK240" s="30"/>
      <c r="AL240" s="8" t="str">
        <f>IF('項目E1(不当な差別的取扱い)'!$AU$32="","NA",'項目E1(不当な差別的取扱い)'!$AU$32)</f>
        <v>NA</v>
      </c>
      <c r="AN240" s="30"/>
      <c r="AO240" s="30"/>
      <c r="AP240" s="30"/>
      <c r="AQ240" s="29"/>
      <c r="AR240" s="29"/>
      <c r="AT240" s="120"/>
      <c r="BH240" s="120"/>
      <c r="BI240" s="120"/>
      <c r="BJ240" s="120"/>
      <c r="BK240" s="120"/>
      <c r="BL240" s="120"/>
      <c r="BM240" s="120"/>
      <c r="BN240" s="120"/>
      <c r="BO240" s="120"/>
      <c r="BQ240" s="120"/>
      <c r="BR240" s="9" t="s">
        <v>422</v>
      </c>
      <c r="BT240" s="120"/>
      <c r="BU240" s="120"/>
      <c r="BV240" s="120"/>
      <c r="BW240" s="9" t="s">
        <v>220</v>
      </c>
      <c r="BX240" s="29"/>
      <c r="DI240" s="29"/>
      <c r="DJ240" s="13" t="s">
        <v>127</v>
      </c>
      <c r="DK240" s="29"/>
      <c r="DM240" s="29"/>
    </row>
    <row r="241" spans="2:117" ht="15" customHeight="1">
      <c r="B241" s="91" t="s">
        <v>351</v>
      </c>
      <c r="C241" s="92" t="s">
        <v>352</v>
      </c>
      <c r="D241" s="92" t="s">
        <v>432</v>
      </c>
      <c r="E241" s="93" t="s">
        <v>423</v>
      </c>
      <c r="F241" s="9">
        <v>13</v>
      </c>
      <c r="G241" s="9">
        <f t="shared" si="3"/>
        <v>1</v>
      </c>
      <c r="J241" s="8">
        <f>IF(OR($M$241="(選択)",LEN(TRIM($M$241))=0,$M$241="NA"),0,1)</f>
        <v>0</v>
      </c>
      <c r="K241" s="28" t="s">
        <v>145</v>
      </c>
      <c r="L241" s="29"/>
      <c r="M241" s="8" t="str">
        <f>IF('項目E1(不当な差別的取扱い)'!$AV$32="","NA",'項目E1(不当な差別的取扱い)'!$AV$32)</f>
        <v>(選択)</v>
      </c>
      <c r="N241" s="30"/>
      <c r="AB241" s="30"/>
      <c r="AC241" s="30"/>
      <c r="AD241" s="30"/>
      <c r="AE241" s="30"/>
      <c r="AF241" s="30"/>
      <c r="AG241" s="30"/>
      <c r="AH241" s="30"/>
      <c r="AI241" s="30"/>
      <c r="AK241" s="30"/>
      <c r="AN241" s="30"/>
      <c r="AO241" s="30"/>
      <c r="AP241" s="30"/>
      <c r="AQ241" s="29"/>
      <c r="AR241" s="29"/>
      <c r="AS241" s="9" t="s">
        <v>424</v>
      </c>
      <c r="AT241" s="120"/>
      <c r="BH241" s="120"/>
      <c r="BI241" s="120"/>
      <c r="BJ241" s="120"/>
      <c r="BK241" s="120"/>
      <c r="BL241" s="120"/>
      <c r="BM241" s="120"/>
      <c r="BN241" s="120"/>
      <c r="BO241" s="120"/>
      <c r="BQ241" s="120"/>
      <c r="BT241" s="120"/>
      <c r="BU241" s="120"/>
      <c r="BV241" s="120"/>
      <c r="BW241" s="9" t="s">
        <v>223</v>
      </c>
      <c r="BX241" s="29"/>
      <c r="DI241" s="29"/>
      <c r="DJ241" s="13" t="s">
        <v>360</v>
      </c>
      <c r="DK241" s="29"/>
      <c r="DM241" s="29"/>
    </row>
    <row r="242" spans="2:117" ht="15" customHeight="1">
      <c r="B242" s="91" t="s">
        <v>351</v>
      </c>
      <c r="C242" s="92" t="s">
        <v>352</v>
      </c>
      <c r="D242" s="92" t="s">
        <v>425</v>
      </c>
      <c r="E242" s="93" t="s">
        <v>426</v>
      </c>
      <c r="F242" s="9">
        <v>13</v>
      </c>
      <c r="G242" s="9">
        <f t="shared" si="3"/>
        <v>1</v>
      </c>
      <c r="J242" s="8">
        <f>IF($AL$242="NA",0,1)</f>
        <v>0</v>
      </c>
      <c r="K242" s="28" t="s">
        <v>118</v>
      </c>
      <c r="L242" s="29"/>
      <c r="N242" s="30"/>
      <c r="AB242" s="30"/>
      <c r="AC242" s="30"/>
      <c r="AD242" s="30"/>
      <c r="AE242" s="30"/>
      <c r="AF242" s="30"/>
      <c r="AG242" s="30"/>
      <c r="AH242" s="30"/>
      <c r="AI242" s="30"/>
      <c r="AK242" s="30"/>
      <c r="AL242" s="8" t="str">
        <f>IF('項目E1(不当な差別的取扱い)'!$AW$32="","NA",'項目E1(不当な差別的取扱い)'!$AW$32)</f>
        <v>NA</v>
      </c>
      <c r="AN242" s="30"/>
      <c r="AO242" s="30"/>
      <c r="AP242" s="30"/>
      <c r="AQ242" s="29"/>
      <c r="AR242" s="29"/>
      <c r="AT242" s="120"/>
      <c r="BH242" s="120"/>
      <c r="BI242" s="120"/>
      <c r="BJ242" s="120"/>
      <c r="BK242" s="120"/>
      <c r="BL242" s="120"/>
      <c r="BM242" s="120"/>
      <c r="BN242" s="120"/>
      <c r="BO242" s="120"/>
      <c r="BQ242" s="120"/>
      <c r="BR242" s="9" t="s">
        <v>427</v>
      </c>
      <c r="BT242" s="120"/>
      <c r="BU242" s="120"/>
      <c r="BV242" s="120"/>
      <c r="BW242" s="9" t="s">
        <v>226</v>
      </c>
      <c r="BX242" s="29"/>
      <c r="DI242" s="29"/>
      <c r="DJ242" s="13" t="s">
        <v>127</v>
      </c>
      <c r="DK242" s="29"/>
      <c r="DM242" s="29"/>
    </row>
    <row r="243" spans="2:117" ht="15" customHeight="1">
      <c r="B243" s="91" t="s">
        <v>351</v>
      </c>
      <c r="C243" s="92" t="s">
        <v>352</v>
      </c>
      <c r="D243" s="92" t="s">
        <v>227</v>
      </c>
      <c r="E243" s="93" t="s">
        <v>228</v>
      </c>
      <c r="F243" s="9">
        <v>13</v>
      </c>
      <c r="G243" s="9">
        <f t="shared" si="3"/>
        <v>1</v>
      </c>
      <c r="J243" s="8">
        <f>IF($AL$243="NA",0,1)</f>
        <v>0</v>
      </c>
      <c r="K243" s="28" t="s">
        <v>118</v>
      </c>
      <c r="L243" s="29"/>
      <c r="N243" s="30"/>
      <c r="AB243" s="30"/>
      <c r="AC243" s="30"/>
      <c r="AD243" s="30"/>
      <c r="AE243" s="30"/>
      <c r="AF243" s="30"/>
      <c r="AG243" s="30"/>
      <c r="AH243" s="30"/>
      <c r="AI243" s="30"/>
      <c r="AK243" s="30"/>
      <c r="AL243" s="8" t="str">
        <f>IF('項目E1(不当な差別的取扱い)'!$AX$32="","NA",'項目E1(不当な差別的取扱い)'!$AX$32)</f>
        <v>NA</v>
      </c>
      <c r="AN243" s="30"/>
      <c r="AO243" s="30"/>
      <c r="AP243" s="30"/>
      <c r="AQ243" s="29"/>
      <c r="AR243" s="29"/>
      <c r="AT243" s="120"/>
      <c r="BH243" s="120"/>
      <c r="BI243" s="120"/>
      <c r="BJ243" s="120"/>
      <c r="BK243" s="120"/>
      <c r="BL243" s="120"/>
      <c r="BM243" s="120"/>
      <c r="BN243" s="120"/>
      <c r="BO243" s="120"/>
      <c r="BQ243" s="120"/>
      <c r="BR243" s="9" t="s">
        <v>428</v>
      </c>
      <c r="BT243" s="120"/>
      <c r="BU243" s="120"/>
      <c r="BV243" s="120"/>
      <c r="BW243" s="9" t="s">
        <v>229</v>
      </c>
      <c r="BX243" s="29"/>
      <c r="DI243" s="29"/>
      <c r="DJ243" s="13" t="s">
        <v>127</v>
      </c>
      <c r="DK243" s="29"/>
      <c r="DM243" s="29"/>
    </row>
    <row r="244" spans="2:117" ht="15" customHeight="1">
      <c r="B244" s="91" t="s">
        <v>351</v>
      </c>
      <c r="C244" s="92" t="s">
        <v>352</v>
      </c>
      <c r="D244" s="92" t="s">
        <v>429</v>
      </c>
      <c r="E244" s="93" t="s">
        <v>430</v>
      </c>
      <c r="F244" s="9">
        <v>13</v>
      </c>
      <c r="G244" s="9">
        <f t="shared" si="3"/>
        <v>1</v>
      </c>
      <c r="J244" s="8">
        <f>IF(OR($M$244="(選択)",LEN(TRIM($M$244))=0,$M$244="NA"),0,1)</f>
        <v>0</v>
      </c>
      <c r="K244" s="28" t="s">
        <v>145</v>
      </c>
      <c r="L244" s="29"/>
      <c r="M244" s="8" t="str">
        <f>IF('項目E1(不当な差別的取扱い)'!$AY$32="","NA",'項目E1(不当な差別的取扱い)'!$AY$32)</f>
        <v>(選択)</v>
      </c>
      <c r="N244" s="30"/>
      <c r="AB244" s="30"/>
      <c r="AC244" s="30"/>
      <c r="AD244" s="30"/>
      <c r="AE244" s="30"/>
      <c r="AF244" s="30"/>
      <c r="AG244" s="30"/>
      <c r="AH244" s="30"/>
      <c r="AI244" s="30"/>
      <c r="AK244" s="30"/>
      <c r="AN244" s="30"/>
      <c r="AO244" s="30"/>
      <c r="AP244" s="30"/>
      <c r="AQ244" s="29"/>
      <c r="AR244" s="29"/>
      <c r="AS244" s="9" t="s">
        <v>431</v>
      </c>
      <c r="AT244" s="120"/>
      <c r="BH244" s="120"/>
      <c r="BI244" s="120"/>
      <c r="BJ244" s="120"/>
      <c r="BK244" s="120"/>
      <c r="BL244" s="120"/>
      <c r="BM244" s="120"/>
      <c r="BN244" s="120"/>
      <c r="BO244" s="120"/>
      <c r="BQ244" s="120"/>
      <c r="BT244" s="120"/>
      <c r="BU244" s="120"/>
      <c r="BV244" s="120"/>
      <c r="BW244" s="9" t="s">
        <v>232</v>
      </c>
      <c r="BX244" s="29"/>
      <c r="DI244" s="29"/>
      <c r="DJ244" s="13" t="s">
        <v>360</v>
      </c>
      <c r="DK244" s="29"/>
      <c r="DM244" s="29"/>
    </row>
    <row r="245" spans="2:117" ht="15" customHeight="1">
      <c r="B245" s="91" t="s">
        <v>351</v>
      </c>
      <c r="C245" s="92" t="s">
        <v>352</v>
      </c>
      <c r="D245" s="92" t="s">
        <v>357</v>
      </c>
      <c r="E245" s="93" t="s">
        <v>144</v>
      </c>
      <c r="F245" s="9">
        <v>14</v>
      </c>
      <c r="G245" s="9">
        <f t="shared" si="3"/>
        <v>1</v>
      </c>
      <c r="J245" s="8">
        <f>IF(OR($M$245="(選択)",LEN(TRIM($M$245))=0,$M$245="NA"),0,1)</f>
        <v>0</v>
      </c>
      <c r="K245" s="28" t="s">
        <v>145</v>
      </c>
      <c r="L245" s="29"/>
      <c r="M245" s="8" t="str">
        <f>IF('項目E1(不当な差別的取扱い)'!$C$33="","NA",'項目E1(不当な差別的取扱い)'!$C$33)</f>
        <v>(選択)</v>
      </c>
      <c r="N245" s="30"/>
      <c r="AB245" s="30"/>
      <c r="AC245" s="30"/>
      <c r="AD245" s="30"/>
      <c r="AE245" s="30"/>
      <c r="AF245" s="30"/>
      <c r="AG245" s="30"/>
      <c r="AH245" s="30"/>
      <c r="AI245" s="30"/>
      <c r="AK245" s="30"/>
      <c r="AN245" s="30"/>
      <c r="AO245" s="30"/>
      <c r="AP245" s="30"/>
      <c r="AQ245" s="29"/>
      <c r="AR245" s="29"/>
      <c r="AS245" s="9" t="s">
        <v>359</v>
      </c>
      <c r="AT245" s="120"/>
      <c r="BH245" s="120"/>
      <c r="BI245" s="120"/>
      <c r="BJ245" s="120"/>
      <c r="BK245" s="120"/>
      <c r="BL245" s="120"/>
      <c r="BM245" s="120"/>
      <c r="BN245" s="120"/>
      <c r="BO245" s="120"/>
      <c r="BQ245" s="120"/>
      <c r="BT245" s="120"/>
      <c r="BU245" s="120"/>
      <c r="BV245" s="120"/>
      <c r="BW245" s="9" t="s">
        <v>146</v>
      </c>
      <c r="BX245" s="29"/>
      <c r="DI245" s="29"/>
      <c r="DJ245" s="13" t="s">
        <v>360</v>
      </c>
      <c r="DK245" s="29"/>
      <c r="DM245" s="29"/>
    </row>
    <row r="246" spans="2:117" ht="15" customHeight="1">
      <c r="B246" s="91" t="s">
        <v>351</v>
      </c>
      <c r="C246" s="92" t="s">
        <v>352</v>
      </c>
      <c r="D246" s="92" t="s">
        <v>361</v>
      </c>
      <c r="E246" s="93" t="s">
        <v>362</v>
      </c>
      <c r="F246" s="9">
        <v>14</v>
      </c>
      <c r="G246" s="9">
        <f t="shared" si="3"/>
        <v>1</v>
      </c>
      <c r="J246" s="8">
        <f>IF($AL$246="NA",0,1)</f>
        <v>0</v>
      </c>
      <c r="K246" s="28" t="s">
        <v>118</v>
      </c>
      <c r="L246" s="29"/>
      <c r="N246" s="30"/>
      <c r="AB246" s="30"/>
      <c r="AC246" s="30"/>
      <c r="AD246" s="30"/>
      <c r="AE246" s="30"/>
      <c r="AF246" s="30"/>
      <c r="AG246" s="30"/>
      <c r="AH246" s="30"/>
      <c r="AI246" s="30"/>
      <c r="AK246" s="30"/>
      <c r="AL246" s="8" t="str">
        <f>IF('項目E1(不当な差別的取扱い)'!$D$33="","NA",'項目E1(不当な差別的取扱い)'!$D$33)</f>
        <v>NA</v>
      </c>
      <c r="AN246" s="30"/>
      <c r="AO246" s="30"/>
      <c r="AP246" s="30"/>
      <c r="AQ246" s="29"/>
      <c r="AR246" s="29"/>
      <c r="AT246" s="120"/>
      <c r="BH246" s="120"/>
      <c r="BI246" s="120"/>
      <c r="BJ246" s="120"/>
      <c r="BK246" s="120"/>
      <c r="BL246" s="120"/>
      <c r="BM246" s="120"/>
      <c r="BN246" s="120"/>
      <c r="BO246" s="120"/>
      <c r="BQ246" s="120"/>
      <c r="BR246" s="9" t="s">
        <v>363</v>
      </c>
      <c r="BT246" s="120"/>
      <c r="BU246" s="120"/>
      <c r="BV246" s="120"/>
      <c r="BW246" s="9" t="s">
        <v>151</v>
      </c>
      <c r="BX246" s="29"/>
      <c r="DI246" s="29"/>
      <c r="DJ246" s="13" t="s">
        <v>127</v>
      </c>
      <c r="DK246" s="29"/>
      <c r="DM246" s="29"/>
    </row>
    <row r="247" spans="2:117" ht="15" customHeight="1">
      <c r="B247" s="91" t="s">
        <v>351</v>
      </c>
      <c r="C247" s="92" t="s">
        <v>352</v>
      </c>
      <c r="D247" s="92" t="s">
        <v>364</v>
      </c>
      <c r="E247" s="93" t="s">
        <v>365</v>
      </c>
      <c r="F247" s="9">
        <v>14</v>
      </c>
      <c r="G247" s="9">
        <f t="shared" si="3"/>
        <v>1</v>
      </c>
      <c r="J247" s="8">
        <f>IF(COUNTIF($O$247:$AH$247,"○")=0,0,1)</f>
        <v>0</v>
      </c>
      <c r="K247" s="28" t="s">
        <v>366</v>
      </c>
      <c r="L247" s="29"/>
      <c r="N247" s="30"/>
      <c r="O247" s="8" t="str">
        <f>IF('項目E1(不当な差別的取扱い)'!$G$33="","NA",'項目E1(不当な差別的取扱い)'!$G$33)</f>
        <v>NA</v>
      </c>
      <c r="P247" s="8" t="str">
        <f>IF('項目E1(不当な差別的取扱い)'!$H$33="","NA",'項目E1(不当な差別的取扱い)'!$H$33)</f>
        <v>NA</v>
      </c>
      <c r="Q247" s="8" t="str">
        <f>IF('項目E1(不当な差別的取扱い)'!$I$33="","NA",'項目E1(不当な差別的取扱い)'!$I$33)</f>
        <v>NA</v>
      </c>
      <c r="AB247" s="30"/>
      <c r="AC247" s="30"/>
      <c r="AD247" s="30"/>
      <c r="AE247" s="30"/>
      <c r="AF247" s="30"/>
      <c r="AG247" s="30"/>
      <c r="AH247" s="30"/>
      <c r="AI247" s="30"/>
      <c r="AK247" s="30"/>
      <c r="AM247" s="32"/>
      <c r="AN247" s="30"/>
      <c r="AO247" s="30"/>
      <c r="AP247" s="30"/>
      <c r="AQ247" s="29"/>
      <c r="AR247" s="29"/>
      <c r="AT247" s="120"/>
      <c r="AU247" s="9" t="s">
        <v>367</v>
      </c>
      <c r="AV247" s="9" t="s">
        <v>368</v>
      </c>
      <c r="AW247" s="9" t="s">
        <v>369</v>
      </c>
      <c r="BH247" s="120"/>
      <c r="BI247" s="120"/>
      <c r="BJ247" s="120"/>
      <c r="BK247" s="120"/>
      <c r="BL247" s="120"/>
      <c r="BM247" s="120"/>
      <c r="BN247" s="120"/>
      <c r="BO247" s="120"/>
      <c r="BQ247" s="120"/>
      <c r="BT247" s="120"/>
      <c r="BU247" s="120"/>
      <c r="BV247" s="120"/>
      <c r="BW247" s="9" t="s">
        <v>158</v>
      </c>
      <c r="BX247" s="29"/>
      <c r="DI247" s="29"/>
      <c r="DJ247" s="13" t="s">
        <v>370</v>
      </c>
      <c r="DK247" s="29"/>
      <c r="DM247" s="29"/>
    </row>
    <row r="248" spans="2:117" ht="15" customHeight="1">
      <c r="B248" s="91" t="s">
        <v>351</v>
      </c>
      <c r="C248" s="92" t="s">
        <v>352</v>
      </c>
      <c r="D248" s="92" t="s">
        <v>364</v>
      </c>
      <c r="E248" s="93" t="s">
        <v>371</v>
      </c>
      <c r="F248" s="9">
        <v>14</v>
      </c>
      <c r="G248" s="9">
        <f t="shared" si="3"/>
        <v>1</v>
      </c>
      <c r="I248" s="8">
        <f>IF(AND($J$247=1,$Q$247&lt;&gt;"○"),1,0)</f>
        <v>0</v>
      </c>
      <c r="J248" s="8">
        <f>IF($AL$248="NA",0,1)</f>
        <v>0</v>
      </c>
      <c r="K248" s="28" t="s">
        <v>118</v>
      </c>
      <c r="L248" s="29"/>
      <c r="N248" s="30"/>
      <c r="AB248" s="30"/>
      <c r="AC248" s="30"/>
      <c r="AD248" s="30"/>
      <c r="AE248" s="30"/>
      <c r="AF248" s="30"/>
      <c r="AG248" s="30"/>
      <c r="AH248" s="30"/>
      <c r="AI248" s="30"/>
      <c r="AK248" s="30"/>
      <c r="AL248" s="8" t="str">
        <f>IF('項目E1(不当な差別的取扱い)'!$J$33="","NA",'項目E1(不当な差別的取扱い)'!$J$33)</f>
        <v>NA</v>
      </c>
      <c r="AN248" s="30"/>
      <c r="AO248" s="30"/>
      <c r="AP248" s="30"/>
      <c r="AQ248" s="29"/>
      <c r="AR248" s="29"/>
      <c r="AT248" s="120"/>
      <c r="BH248" s="120"/>
      <c r="BI248" s="120"/>
      <c r="BJ248" s="120"/>
      <c r="BK248" s="120"/>
      <c r="BL248" s="120"/>
      <c r="BM248" s="120"/>
      <c r="BN248" s="120"/>
      <c r="BO248" s="120"/>
      <c r="BQ248" s="120"/>
      <c r="BR248" s="9" t="s">
        <v>372</v>
      </c>
      <c r="BT248" s="120"/>
      <c r="BU248" s="120"/>
      <c r="BV248" s="120"/>
      <c r="BW248" s="9" t="s">
        <v>160</v>
      </c>
      <c r="BX248" s="29"/>
      <c r="BY248" s="13" t="s">
        <v>369</v>
      </c>
      <c r="CA248" s="13" t="s">
        <v>373</v>
      </c>
      <c r="DI248" s="29"/>
      <c r="DJ248" s="13" t="s">
        <v>127</v>
      </c>
      <c r="DK248" s="29"/>
      <c r="DM248" s="29"/>
    </row>
    <row r="249" spans="2:117" ht="15" customHeight="1">
      <c r="B249" s="91" t="s">
        <v>351</v>
      </c>
      <c r="C249" s="92" t="s">
        <v>352</v>
      </c>
      <c r="D249" s="92" t="s">
        <v>162</v>
      </c>
      <c r="E249" s="93" t="s">
        <v>374</v>
      </c>
      <c r="F249" s="9">
        <v>14</v>
      </c>
      <c r="G249" s="9">
        <f t="shared" si="3"/>
        <v>1</v>
      </c>
      <c r="J249" s="8">
        <f>IF(COUNTIF($O$249:$AH$249,"○")=0,0,1)</f>
        <v>0</v>
      </c>
      <c r="K249" s="28" t="s">
        <v>154</v>
      </c>
      <c r="L249" s="29"/>
      <c r="N249" s="30"/>
      <c r="O249" s="8" t="str">
        <f>IF('項目E1(不当な差別的取扱い)'!$K$33="","NA",'項目E1(不当な差別的取扱い)'!$K$33)</f>
        <v>NA</v>
      </c>
      <c r="P249" s="8" t="str">
        <f>IF('項目E1(不当な差別的取扱い)'!$L$33="","NA",'項目E1(不当な差別的取扱い)'!$L$33)</f>
        <v>NA</v>
      </c>
      <c r="Q249" s="8" t="str">
        <f>IF('項目E1(不当な差別的取扱い)'!$M$33="","NA",'項目E1(不当な差別的取扱い)'!$M$33)</f>
        <v>NA</v>
      </c>
      <c r="R249" s="8" t="str">
        <f>IF('項目E1(不当な差別的取扱い)'!$N$33="","NA",'項目E1(不当な差別的取扱い)'!$N$33)</f>
        <v>NA</v>
      </c>
      <c r="AB249" s="30"/>
      <c r="AC249" s="30"/>
      <c r="AD249" s="30"/>
      <c r="AE249" s="30"/>
      <c r="AF249" s="30"/>
      <c r="AG249" s="30"/>
      <c r="AH249" s="30"/>
      <c r="AI249" s="30"/>
      <c r="AK249" s="30"/>
      <c r="AN249" s="30"/>
      <c r="AO249" s="30"/>
      <c r="AP249" s="30"/>
      <c r="AQ249" s="29"/>
      <c r="AR249" s="29"/>
      <c r="AT249" s="120"/>
      <c r="AU249" s="9" t="s">
        <v>375</v>
      </c>
      <c r="AV249" s="9" t="s">
        <v>376</v>
      </c>
      <c r="AW249" s="9" t="s">
        <v>377</v>
      </c>
      <c r="AX249" s="9" t="s">
        <v>378</v>
      </c>
      <c r="BH249" s="120"/>
      <c r="BI249" s="120"/>
      <c r="BJ249" s="120"/>
      <c r="BK249" s="120"/>
      <c r="BL249" s="120"/>
      <c r="BM249" s="120"/>
      <c r="BN249" s="120"/>
      <c r="BO249" s="120"/>
      <c r="BQ249" s="120"/>
      <c r="BT249" s="120"/>
      <c r="BU249" s="120"/>
      <c r="BV249" s="120"/>
      <c r="BW249" s="9" t="s">
        <v>168</v>
      </c>
      <c r="BX249" s="29"/>
      <c r="DI249" s="29"/>
      <c r="DJ249" s="13" t="s">
        <v>370</v>
      </c>
      <c r="DK249" s="29"/>
      <c r="DM249" s="29"/>
    </row>
    <row r="250" spans="2:117" ht="15" customHeight="1">
      <c r="B250" s="91" t="s">
        <v>351</v>
      </c>
      <c r="C250" s="92" t="s">
        <v>352</v>
      </c>
      <c r="D250" s="92" t="s">
        <v>379</v>
      </c>
      <c r="E250" s="93" t="s">
        <v>380</v>
      </c>
      <c r="F250" s="9">
        <v>14</v>
      </c>
      <c r="G250" s="9">
        <f t="shared" si="3"/>
        <v>1</v>
      </c>
      <c r="J250" s="8">
        <f>IF(COUNTIF($O$250:$AH$250,"○")=0,0,1)</f>
        <v>0</v>
      </c>
      <c r="K250" s="28" t="s">
        <v>154</v>
      </c>
      <c r="L250" s="29"/>
      <c r="N250" s="30"/>
      <c r="O250" s="8" t="str">
        <f>IF('項目E1(不当な差別的取扱い)'!$O$33="","NA",'項目E1(不当な差別的取扱い)'!$O$33)</f>
        <v>NA</v>
      </c>
      <c r="P250" s="8" t="str">
        <f>IF('項目E1(不当な差別的取扱い)'!$P$33="","NA",'項目E1(不当な差別的取扱い)'!$P$33)</f>
        <v>NA</v>
      </c>
      <c r="Q250" s="8" t="str">
        <f>IF('項目E1(不当な差別的取扱い)'!$Q$33="","NA",'項目E1(不当な差別的取扱い)'!$Q$33)</f>
        <v>NA</v>
      </c>
      <c r="R250" s="8" t="str">
        <f>IF('項目E1(不当な差別的取扱い)'!$R$33="","NA",'項目E1(不当な差別的取扱い)'!$R$33)</f>
        <v>NA</v>
      </c>
      <c r="S250" s="8" t="str">
        <f>IF('項目E1(不当な差別的取扱い)'!$S$33="","NA",'項目E1(不当な差別的取扱い)'!$S$33)</f>
        <v>NA</v>
      </c>
      <c r="T250" s="8" t="str">
        <f>IF('項目E1(不当な差別的取扱い)'!$T$33="","NA",'項目E1(不当な差別的取扱い)'!$T$33)</f>
        <v>NA</v>
      </c>
      <c r="U250" s="8" t="str">
        <f>IF('項目E1(不当な差別的取扱い)'!$U$33="","NA",'項目E1(不当な差別的取扱い)'!$U$33)</f>
        <v>NA</v>
      </c>
      <c r="V250" s="8" t="str">
        <f>IF('項目E1(不当な差別的取扱い)'!$V$33="","NA",'項目E1(不当な差別的取扱い)'!$V$33)</f>
        <v>NA</v>
      </c>
      <c r="W250" s="8" t="str">
        <f>IF('項目E1(不当な差別的取扱い)'!$W$33="","NA",'項目E1(不当な差別的取扱い)'!$W$33)</f>
        <v>NA</v>
      </c>
      <c r="AB250" s="30"/>
      <c r="AC250" s="30"/>
      <c r="AD250" s="30"/>
      <c r="AE250" s="30"/>
      <c r="AF250" s="30"/>
      <c r="AG250" s="30"/>
      <c r="AH250" s="30"/>
      <c r="AI250" s="30"/>
      <c r="AK250" s="30"/>
      <c r="AN250" s="30"/>
      <c r="AO250" s="30"/>
      <c r="AP250" s="30"/>
      <c r="AQ250" s="29"/>
      <c r="AR250" s="29"/>
      <c r="AT250" s="120"/>
      <c r="AU250" s="9" t="s">
        <v>381</v>
      </c>
      <c r="AV250" s="9" t="s">
        <v>382</v>
      </c>
      <c r="AW250" s="9" t="s">
        <v>383</v>
      </c>
      <c r="AX250" s="9" t="s">
        <v>384</v>
      </c>
      <c r="AY250" s="9" t="s">
        <v>385</v>
      </c>
      <c r="AZ250" s="9" t="s">
        <v>386</v>
      </c>
      <c r="BA250" s="9" t="s">
        <v>387</v>
      </c>
      <c r="BB250" s="9" t="s">
        <v>388</v>
      </c>
      <c r="BC250" s="9" t="s">
        <v>389</v>
      </c>
      <c r="BH250" s="120"/>
      <c r="BI250" s="120"/>
      <c r="BJ250" s="120"/>
      <c r="BK250" s="120"/>
      <c r="BL250" s="120"/>
      <c r="BM250" s="120"/>
      <c r="BN250" s="120"/>
      <c r="BO250" s="120"/>
      <c r="BQ250" s="120"/>
      <c r="BT250" s="120"/>
      <c r="BU250" s="120"/>
      <c r="BV250" s="120"/>
      <c r="BW250" s="9" t="s">
        <v>180</v>
      </c>
      <c r="BX250" s="29"/>
      <c r="DI250" s="29"/>
      <c r="DJ250" s="13" t="s">
        <v>370</v>
      </c>
      <c r="DK250" s="29"/>
      <c r="DM250" s="29"/>
    </row>
    <row r="251" spans="2:117" ht="15" customHeight="1">
      <c r="B251" s="91" t="s">
        <v>351</v>
      </c>
      <c r="C251" s="92" t="s">
        <v>352</v>
      </c>
      <c r="D251" s="92" t="s">
        <v>391</v>
      </c>
      <c r="E251" s="93" t="s">
        <v>392</v>
      </c>
      <c r="F251" s="9">
        <v>14</v>
      </c>
      <c r="G251" s="9">
        <f t="shared" si="3"/>
        <v>1</v>
      </c>
      <c r="J251" s="8">
        <f>IF(COUNTIF($O$251:$AH$251,"○")=0,0,1)</f>
        <v>0</v>
      </c>
      <c r="K251" s="28" t="s">
        <v>154</v>
      </c>
      <c r="L251" s="29"/>
      <c r="N251" s="30"/>
      <c r="O251" s="8" t="str">
        <f>IF('項目E1(不当な差別的取扱い)'!$X$33="","NA",'項目E1(不当な差別的取扱い)'!$X$33)</f>
        <v>NA</v>
      </c>
      <c r="P251" s="8" t="str">
        <f>IF('項目E1(不当な差別的取扱い)'!$Y$33="","NA",'項目E1(不当な差別的取扱い)'!$Y$33)</f>
        <v>NA</v>
      </c>
      <c r="Q251" s="8" t="str">
        <f>IF('項目E1(不当な差別的取扱い)'!$Z$33="","NA",'項目E1(不当な差別的取扱い)'!$Z$33)</f>
        <v>NA</v>
      </c>
      <c r="R251" s="8" t="str">
        <f>IF('項目E1(不当な差別的取扱い)'!$AA$33="","NA",'項目E1(不当な差別的取扱い)'!$AA$33)</f>
        <v>NA</v>
      </c>
      <c r="S251" s="8" t="str">
        <f>IF('項目E1(不当な差別的取扱い)'!$AB$33="","NA",'項目E1(不当な差別的取扱い)'!$AB$33)</f>
        <v>NA</v>
      </c>
      <c r="T251" s="8" t="str">
        <f>IF('項目E1(不当な差別的取扱い)'!$AC$33="","NA",'項目E1(不当な差別的取扱い)'!$AC$33)</f>
        <v>NA</v>
      </c>
      <c r="U251" s="8" t="str">
        <f>IF('項目E1(不当な差別的取扱い)'!$AD$33="","NA",'項目E1(不当な差別的取扱い)'!$AD$33)</f>
        <v>NA</v>
      </c>
      <c r="V251" s="8" t="str">
        <f>IF('項目E1(不当な差別的取扱い)'!$AE$33="","NA",'項目E1(不当な差別的取扱い)'!$AE$33)</f>
        <v>NA</v>
      </c>
      <c r="W251" s="8" t="str">
        <f>IF('項目E1(不当な差別的取扱い)'!$AF$33="","NA",'項目E1(不当な差別的取扱い)'!$AF$33)</f>
        <v>NA</v>
      </c>
      <c r="X251" s="8" t="str">
        <f>IF('項目E1(不当な差別的取扱い)'!$AG$33="","NA",'項目E1(不当な差別的取扱い)'!$AG$33)</f>
        <v>NA</v>
      </c>
      <c r="Y251" s="8" t="str">
        <f>IF('項目E1(不当な差別的取扱い)'!$AH$33="","NA",'項目E1(不当な差別的取扱い)'!$AH$33)</f>
        <v>NA</v>
      </c>
      <c r="AB251" s="30"/>
      <c r="AC251" s="30"/>
      <c r="AD251" s="30"/>
      <c r="AE251" s="30"/>
      <c r="AF251" s="30"/>
      <c r="AG251" s="30"/>
      <c r="AH251" s="30"/>
      <c r="AI251" s="30"/>
      <c r="AK251" s="30"/>
      <c r="AN251" s="30"/>
      <c r="AO251" s="30"/>
      <c r="AP251" s="30"/>
      <c r="AQ251" s="29"/>
      <c r="AR251" s="29"/>
      <c r="AT251" s="120"/>
      <c r="AU251" s="9" t="s">
        <v>393</v>
      </c>
      <c r="AV251" s="9" t="s">
        <v>394</v>
      </c>
      <c r="AW251" s="9" t="s">
        <v>395</v>
      </c>
      <c r="AX251" s="9" t="s">
        <v>396</v>
      </c>
      <c r="AY251" s="9" t="s">
        <v>397</v>
      </c>
      <c r="AZ251" s="9" t="s">
        <v>398</v>
      </c>
      <c r="BA251" s="9" t="s">
        <v>399</v>
      </c>
      <c r="BB251" s="9" t="s">
        <v>400</v>
      </c>
      <c r="BC251" s="9" t="s">
        <v>401</v>
      </c>
      <c r="BD251" s="9" t="s">
        <v>402</v>
      </c>
      <c r="BE251" s="9" t="s">
        <v>403</v>
      </c>
      <c r="BH251" s="120"/>
      <c r="BI251" s="120"/>
      <c r="BJ251" s="120"/>
      <c r="BK251" s="120"/>
      <c r="BL251" s="120"/>
      <c r="BM251" s="120"/>
      <c r="BN251" s="120"/>
      <c r="BO251" s="120"/>
      <c r="BQ251" s="120"/>
      <c r="BT251" s="120"/>
      <c r="BU251" s="120"/>
      <c r="BV251" s="120"/>
      <c r="BW251" s="9" t="s">
        <v>194</v>
      </c>
      <c r="BX251" s="29"/>
      <c r="DI251" s="29"/>
      <c r="DJ251" s="13" t="s">
        <v>370</v>
      </c>
      <c r="DK251" s="29"/>
      <c r="DM251" s="29"/>
    </row>
    <row r="252" spans="2:117" ht="15" customHeight="1">
      <c r="B252" s="91" t="s">
        <v>351</v>
      </c>
      <c r="C252" s="92" t="s">
        <v>352</v>
      </c>
      <c r="D252" s="92" t="s">
        <v>391</v>
      </c>
      <c r="E252" s="93" t="s">
        <v>404</v>
      </c>
      <c r="F252" s="9">
        <v>14</v>
      </c>
      <c r="G252" s="9">
        <f t="shared" si="3"/>
        <v>1</v>
      </c>
      <c r="I252" s="8">
        <f>IF(AND($J$251=1,$Y$251&lt;&gt;"○"),1,0)</f>
        <v>0</v>
      </c>
      <c r="J252" s="8">
        <f>IF($AL$252="NA",0,1)</f>
        <v>0</v>
      </c>
      <c r="K252" s="28" t="s">
        <v>118</v>
      </c>
      <c r="L252" s="29"/>
      <c r="N252" s="30"/>
      <c r="AB252" s="30"/>
      <c r="AC252" s="30"/>
      <c r="AD252" s="30"/>
      <c r="AE252" s="30"/>
      <c r="AF252" s="30"/>
      <c r="AG252" s="30"/>
      <c r="AH252" s="30"/>
      <c r="AI252" s="30"/>
      <c r="AK252" s="30"/>
      <c r="AL252" s="8" t="str">
        <f>IF('項目E1(不当な差別的取扱い)'!$AI$33="","NA",'項目E1(不当な差別的取扱い)'!$AI$33)</f>
        <v>NA</v>
      </c>
      <c r="AN252" s="30"/>
      <c r="AO252" s="30"/>
      <c r="AP252" s="30"/>
      <c r="AQ252" s="29"/>
      <c r="AR252" s="29"/>
      <c r="AT252" s="120"/>
      <c r="BH252" s="120"/>
      <c r="BI252" s="120"/>
      <c r="BJ252" s="120"/>
      <c r="BK252" s="120"/>
      <c r="BL252" s="120"/>
      <c r="BM252" s="120"/>
      <c r="BN252" s="120"/>
      <c r="BO252" s="120"/>
      <c r="BQ252" s="120"/>
      <c r="BR252" s="9" t="s">
        <v>405</v>
      </c>
      <c r="BT252" s="120"/>
      <c r="BU252" s="120"/>
      <c r="BV252" s="120"/>
      <c r="BW252" s="9" t="s">
        <v>196</v>
      </c>
      <c r="BX252" s="29"/>
      <c r="BY252" s="13" t="s">
        <v>403</v>
      </c>
      <c r="CA252" s="13" t="s">
        <v>373</v>
      </c>
      <c r="DI252" s="29"/>
      <c r="DJ252" s="13" t="s">
        <v>127</v>
      </c>
      <c r="DK252" s="29"/>
      <c r="DM252" s="29"/>
    </row>
    <row r="253" spans="2:117" ht="15" customHeight="1">
      <c r="B253" s="91" t="s">
        <v>351</v>
      </c>
      <c r="C253" s="92" t="s">
        <v>352</v>
      </c>
      <c r="D253" s="92" t="s">
        <v>406</v>
      </c>
      <c r="E253" s="93" t="s">
        <v>407</v>
      </c>
      <c r="F253" s="9">
        <v>14</v>
      </c>
      <c r="G253" s="9">
        <f t="shared" si="3"/>
        <v>1</v>
      </c>
      <c r="J253" s="8">
        <f>IF(COUNTIF($O$253:$AH$253,"○")=0,0,1)</f>
        <v>0</v>
      </c>
      <c r="K253" s="28" t="s">
        <v>154</v>
      </c>
      <c r="L253" s="29"/>
      <c r="N253" s="30"/>
      <c r="O253" s="8" t="str">
        <f>IF('項目E1(不当な差別的取扱い)'!$AJ$33="","NA",'項目E1(不当な差別的取扱い)'!$AJ$33)</f>
        <v>NA</v>
      </c>
      <c r="P253" s="8" t="str">
        <f>IF('項目E1(不当な差別的取扱い)'!$AK$33="","NA",'項目E1(不当な差別的取扱い)'!$AK$33)</f>
        <v>NA</v>
      </c>
      <c r="Q253" s="8" t="str">
        <f>IF('項目E1(不当な差別的取扱い)'!$AL$33="","NA",'項目E1(不当な差別的取扱い)'!$AL$33)</f>
        <v>NA</v>
      </c>
      <c r="R253" s="8" t="str">
        <f>IF('項目E1(不当な差別的取扱い)'!$AM$33="","NA",'項目E1(不当な差別的取扱い)'!$AM$33)</f>
        <v>NA</v>
      </c>
      <c r="S253" s="8" t="str">
        <f>IF('項目E1(不当な差別的取扱い)'!$AN$33="","NA",'項目E1(不当な差別的取扱い)'!$AN$33)</f>
        <v>NA</v>
      </c>
      <c r="T253" s="8" t="str">
        <f>IF('項目E1(不当な差別的取扱い)'!$AO$33="","NA",'項目E1(不当な差別的取扱い)'!$AO$33)</f>
        <v>NA</v>
      </c>
      <c r="AB253" s="30"/>
      <c r="AC253" s="30"/>
      <c r="AD253" s="30"/>
      <c r="AE253" s="30"/>
      <c r="AF253" s="30"/>
      <c r="AG253" s="30"/>
      <c r="AH253" s="30"/>
      <c r="AI253" s="30"/>
      <c r="AK253" s="30"/>
      <c r="AN253" s="30"/>
      <c r="AO253" s="30"/>
      <c r="AP253" s="30"/>
      <c r="AQ253" s="29"/>
      <c r="AR253" s="29"/>
      <c r="AT253" s="120"/>
      <c r="AU253" s="9" t="s">
        <v>408</v>
      </c>
      <c r="AV253" s="9" t="s">
        <v>409</v>
      </c>
      <c r="AW253" s="9" t="s">
        <v>410</v>
      </c>
      <c r="AX253" s="9" t="s">
        <v>411</v>
      </c>
      <c r="AY253" s="9" t="s">
        <v>412</v>
      </c>
      <c r="AZ253" s="9" t="s">
        <v>413</v>
      </c>
      <c r="BH253" s="120"/>
      <c r="BI253" s="120"/>
      <c r="BJ253" s="120"/>
      <c r="BK253" s="120"/>
      <c r="BL253" s="120"/>
      <c r="BM253" s="120"/>
      <c r="BN253" s="120"/>
      <c r="BO253" s="120"/>
      <c r="BQ253" s="120"/>
      <c r="BT253" s="120"/>
      <c r="BU253" s="120"/>
      <c r="BV253" s="120"/>
      <c r="BW253" s="9" t="s">
        <v>205</v>
      </c>
      <c r="BX253" s="29"/>
      <c r="DI253" s="29"/>
      <c r="DJ253" s="13" t="s">
        <v>370</v>
      </c>
      <c r="DK253" s="29"/>
      <c r="DM253" s="29"/>
    </row>
    <row r="254" spans="2:117" ht="15" customHeight="1">
      <c r="B254" s="91" t="s">
        <v>351</v>
      </c>
      <c r="C254" s="92" t="s">
        <v>352</v>
      </c>
      <c r="D254" s="92" t="s">
        <v>406</v>
      </c>
      <c r="E254" s="93" t="s">
        <v>414</v>
      </c>
      <c r="F254" s="9">
        <v>14</v>
      </c>
      <c r="G254" s="9">
        <f t="shared" si="3"/>
        <v>1</v>
      </c>
      <c r="I254" s="8">
        <f>IF(AND($J$253=1,$T$253&lt;&gt;"○"),1,0)</f>
        <v>0</v>
      </c>
      <c r="J254" s="8">
        <f>IF($AL$254="NA",0,1)</f>
        <v>0</v>
      </c>
      <c r="K254" s="28" t="s">
        <v>118</v>
      </c>
      <c r="L254" s="29"/>
      <c r="N254" s="30"/>
      <c r="AB254" s="30"/>
      <c r="AC254" s="30"/>
      <c r="AD254" s="30"/>
      <c r="AE254" s="30"/>
      <c r="AF254" s="30"/>
      <c r="AG254" s="30"/>
      <c r="AH254" s="30"/>
      <c r="AI254" s="30"/>
      <c r="AK254" s="30"/>
      <c r="AL254" s="8" t="str">
        <f>IF('項目E1(不当な差別的取扱い)'!$AP$33="","NA",'項目E1(不当な差別的取扱い)'!$AP$33)</f>
        <v>NA</v>
      </c>
      <c r="AN254" s="30"/>
      <c r="AO254" s="30"/>
      <c r="AP254" s="30"/>
      <c r="AQ254" s="29"/>
      <c r="AR254" s="29"/>
      <c r="AT254" s="120"/>
      <c r="BH254" s="120"/>
      <c r="BI254" s="120"/>
      <c r="BJ254" s="120"/>
      <c r="BK254" s="120"/>
      <c r="BL254" s="120"/>
      <c r="BM254" s="120"/>
      <c r="BN254" s="120"/>
      <c r="BO254" s="120"/>
      <c r="BQ254" s="120"/>
      <c r="BR254" s="9" t="s">
        <v>415</v>
      </c>
      <c r="BT254" s="120"/>
      <c r="BU254" s="120"/>
      <c r="BV254" s="120"/>
      <c r="BW254" s="9" t="s">
        <v>207</v>
      </c>
      <c r="BX254" s="29"/>
      <c r="BY254" s="13" t="s">
        <v>413</v>
      </c>
      <c r="CA254" s="13" t="s">
        <v>373</v>
      </c>
      <c r="DI254" s="29"/>
      <c r="DJ254" s="13" t="s">
        <v>127</v>
      </c>
      <c r="DK254" s="29"/>
      <c r="DM254" s="29"/>
    </row>
    <row r="255" spans="2:117" ht="15" customHeight="1">
      <c r="B255" s="91" t="s">
        <v>351</v>
      </c>
      <c r="C255" s="92" t="s">
        <v>352</v>
      </c>
      <c r="D255" s="92" t="s">
        <v>209</v>
      </c>
      <c r="E255" s="93" t="s">
        <v>210</v>
      </c>
      <c r="F255" s="9">
        <v>14</v>
      </c>
      <c r="G255" s="9">
        <f t="shared" si="3"/>
        <v>1</v>
      </c>
      <c r="J255" s="8">
        <f>IF(COUNTIF($O$255:$AH$255,"○")=0,0,1)</f>
        <v>0</v>
      </c>
      <c r="K255" s="28" t="s">
        <v>154</v>
      </c>
      <c r="L255" s="29"/>
      <c r="N255" s="30"/>
      <c r="O255" s="8" t="str">
        <f>IF('項目E1(不当な差別的取扱い)'!$AQ$33="","NA",'項目E1(不当な差別的取扱い)'!$AQ$33)</f>
        <v>NA</v>
      </c>
      <c r="P255" s="8" t="str">
        <f>IF('項目E1(不当な差別的取扱い)'!$AR$33="","NA",'項目E1(不当な差別的取扱い)'!$AR$33)</f>
        <v>NA</v>
      </c>
      <c r="Q255" s="8" t="str">
        <f>IF('項目E1(不当な差別的取扱い)'!$AS$33="","NA",'項目E1(不当な差別的取扱い)'!$AS$33)</f>
        <v>NA</v>
      </c>
      <c r="AB255" s="30"/>
      <c r="AC255" s="30"/>
      <c r="AD255" s="30"/>
      <c r="AE255" s="30"/>
      <c r="AF255" s="30"/>
      <c r="AG255" s="30"/>
      <c r="AH255" s="30"/>
      <c r="AI255" s="30"/>
      <c r="AK255" s="30"/>
      <c r="AN255" s="30"/>
      <c r="AO255" s="30"/>
      <c r="AP255" s="30"/>
      <c r="AQ255" s="29"/>
      <c r="AR255" s="29"/>
      <c r="AT255" s="120"/>
      <c r="AU255" s="9" t="s">
        <v>416</v>
      </c>
      <c r="AV255" s="9" t="s">
        <v>417</v>
      </c>
      <c r="AW255" s="9" t="s">
        <v>418</v>
      </c>
      <c r="BH255" s="120"/>
      <c r="BI255" s="120"/>
      <c r="BJ255" s="120"/>
      <c r="BK255" s="120"/>
      <c r="BL255" s="120"/>
      <c r="BM255" s="120"/>
      <c r="BN255" s="120"/>
      <c r="BO255" s="120"/>
      <c r="BQ255" s="120"/>
      <c r="BT255" s="120"/>
      <c r="BU255" s="120"/>
      <c r="BV255" s="120"/>
      <c r="BW255" s="9" t="s">
        <v>214</v>
      </c>
      <c r="BX255" s="29"/>
      <c r="DI255" s="29"/>
      <c r="DJ255" s="13" t="s">
        <v>370</v>
      </c>
      <c r="DK255" s="29"/>
      <c r="DM255" s="29"/>
    </row>
    <row r="256" spans="2:117" ht="15" customHeight="1">
      <c r="B256" s="91" t="s">
        <v>351</v>
      </c>
      <c r="C256" s="92" t="s">
        <v>352</v>
      </c>
      <c r="D256" s="92" t="s">
        <v>215</v>
      </c>
      <c r="E256" s="93" t="s">
        <v>419</v>
      </c>
      <c r="F256" s="9">
        <v>14</v>
      </c>
      <c r="G256" s="9">
        <f t="shared" si="3"/>
        <v>1</v>
      </c>
      <c r="J256" s="8">
        <f>IF(COUNTIF($O$256:$AH$256,"○")=0,0,1)</f>
        <v>0</v>
      </c>
      <c r="K256" s="28" t="s">
        <v>154</v>
      </c>
      <c r="L256" s="29"/>
      <c r="N256" s="30"/>
      <c r="O256" s="8" t="str">
        <f>IF('項目E1(不当な差別的取扱い)'!$AT$33="","NA",'項目E1(不当な差別的取扱い)'!$AT$33)</f>
        <v>NA</v>
      </c>
      <c r="AB256" s="30"/>
      <c r="AC256" s="30"/>
      <c r="AD256" s="30"/>
      <c r="AE256" s="30"/>
      <c r="AF256" s="30"/>
      <c r="AG256" s="30"/>
      <c r="AH256" s="30"/>
      <c r="AI256" s="30"/>
      <c r="AK256" s="30"/>
      <c r="AN256" s="30"/>
      <c r="AO256" s="30"/>
      <c r="AP256" s="30"/>
      <c r="AQ256" s="29"/>
      <c r="AR256" s="29"/>
      <c r="AT256" s="120"/>
      <c r="AU256" s="9" t="s">
        <v>420</v>
      </c>
      <c r="BH256" s="120"/>
      <c r="BI256" s="120"/>
      <c r="BJ256" s="120"/>
      <c r="BK256" s="120"/>
      <c r="BL256" s="120"/>
      <c r="BM256" s="120"/>
      <c r="BN256" s="120"/>
      <c r="BO256" s="120"/>
      <c r="BQ256" s="120"/>
      <c r="BT256" s="120"/>
      <c r="BU256" s="120"/>
      <c r="BV256" s="120"/>
      <c r="BW256" s="9" t="s">
        <v>217</v>
      </c>
      <c r="BX256" s="29"/>
      <c r="DI256" s="29"/>
      <c r="DJ256" s="13" t="s">
        <v>370</v>
      </c>
      <c r="DK256" s="29"/>
      <c r="DM256" s="29"/>
    </row>
    <row r="257" spans="2:117" ht="15" customHeight="1">
      <c r="B257" s="91" t="s">
        <v>351</v>
      </c>
      <c r="C257" s="92" t="s">
        <v>352</v>
      </c>
      <c r="D257" s="92" t="s">
        <v>218</v>
      </c>
      <c r="E257" s="93" t="s">
        <v>421</v>
      </c>
      <c r="F257" s="9">
        <v>14</v>
      </c>
      <c r="G257" s="9">
        <f t="shared" si="3"/>
        <v>1</v>
      </c>
      <c r="J257" s="8">
        <f>IF($AL$257="NA",0,1)</f>
        <v>0</v>
      </c>
      <c r="K257" s="28" t="s">
        <v>118</v>
      </c>
      <c r="L257" s="29"/>
      <c r="N257" s="30"/>
      <c r="AB257" s="30"/>
      <c r="AC257" s="30"/>
      <c r="AD257" s="30"/>
      <c r="AE257" s="30"/>
      <c r="AF257" s="30"/>
      <c r="AG257" s="30"/>
      <c r="AH257" s="30"/>
      <c r="AI257" s="30"/>
      <c r="AK257" s="30"/>
      <c r="AL257" s="8" t="str">
        <f>IF('項目E1(不当な差別的取扱い)'!$AU$33="","NA",'項目E1(不当な差別的取扱い)'!$AU$33)</f>
        <v>NA</v>
      </c>
      <c r="AN257" s="30"/>
      <c r="AO257" s="30"/>
      <c r="AP257" s="30"/>
      <c r="AQ257" s="29"/>
      <c r="AR257" s="29"/>
      <c r="AT257" s="120"/>
      <c r="BH257" s="120"/>
      <c r="BI257" s="120"/>
      <c r="BJ257" s="120"/>
      <c r="BK257" s="120"/>
      <c r="BL257" s="120"/>
      <c r="BM257" s="120"/>
      <c r="BN257" s="120"/>
      <c r="BO257" s="120"/>
      <c r="BQ257" s="120"/>
      <c r="BR257" s="9" t="s">
        <v>422</v>
      </c>
      <c r="BT257" s="120"/>
      <c r="BU257" s="120"/>
      <c r="BV257" s="120"/>
      <c r="BW257" s="9" t="s">
        <v>220</v>
      </c>
      <c r="BX257" s="29"/>
      <c r="DI257" s="29"/>
      <c r="DJ257" s="13" t="s">
        <v>127</v>
      </c>
      <c r="DK257" s="29"/>
      <c r="DM257" s="29"/>
    </row>
    <row r="258" spans="2:117" ht="15" customHeight="1">
      <c r="B258" s="91" t="s">
        <v>351</v>
      </c>
      <c r="C258" s="92" t="s">
        <v>352</v>
      </c>
      <c r="D258" s="92" t="s">
        <v>432</v>
      </c>
      <c r="E258" s="93" t="s">
        <v>423</v>
      </c>
      <c r="F258" s="9">
        <v>14</v>
      </c>
      <c r="G258" s="9">
        <f t="shared" si="3"/>
        <v>1</v>
      </c>
      <c r="J258" s="8">
        <f>IF(OR($M$258="(選択)",LEN(TRIM($M$258))=0,$M$258="NA"),0,1)</f>
        <v>0</v>
      </c>
      <c r="K258" s="28" t="s">
        <v>145</v>
      </c>
      <c r="L258" s="29"/>
      <c r="M258" s="8" t="str">
        <f>IF('項目E1(不当な差別的取扱い)'!$AV$33="","NA",'項目E1(不当な差別的取扱い)'!$AV$33)</f>
        <v>(選択)</v>
      </c>
      <c r="N258" s="30"/>
      <c r="AB258" s="30"/>
      <c r="AC258" s="30"/>
      <c r="AD258" s="30"/>
      <c r="AE258" s="30"/>
      <c r="AF258" s="30"/>
      <c r="AG258" s="30"/>
      <c r="AH258" s="30"/>
      <c r="AI258" s="30"/>
      <c r="AK258" s="30"/>
      <c r="AN258" s="30"/>
      <c r="AO258" s="30"/>
      <c r="AP258" s="30"/>
      <c r="AQ258" s="29"/>
      <c r="AR258" s="29"/>
      <c r="AS258" s="9" t="s">
        <v>424</v>
      </c>
      <c r="AT258" s="120"/>
      <c r="BH258" s="120"/>
      <c r="BI258" s="120"/>
      <c r="BJ258" s="120"/>
      <c r="BK258" s="120"/>
      <c r="BL258" s="120"/>
      <c r="BM258" s="120"/>
      <c r="BN258" s="120"/>
      <c r="BO258" s="120"/>
      <c r="BQ258" s="120"/>
      <c r="BT258" s="120"/>
      <c r="BU258" s="120"/>
      <c r="BV258" s="120"/>
      <c r="BW258" s="9" t="s">
        <v>223</v>
      </c>
      <c r="BX258" s="29"/>
      <c r="DI258" s="29"/>
      <c r="DJ258" s="13" t="s">
        <v>360</v>
      </c>
      <c r="DK258" s="29"/>
      <c r="DM258" s="29"/>
    </row>
    <row r="259" spans="2:117" ht="15" customHeight="1">
      <c r="B259" s="91" t="s">
        <v>351</v>
      </c>
      <c r="C259" s="92" t="s">
        <v>352</v>
      </c>
      <c r="D259" s="92" t="s">
        <v>425</v>
      </c>
      <c r="E259" s="93" t="s">
        <v>426</v>
      </c>
      <c r="F259" s="9">
        <v>14</v>
      </c>
      <c r="G259" s="9">
        <f t="shared" si="3"/>
        <v>1</v>
      </c>
      <c r="J259" s="8">
        <f>IF($AL$259="NA",0,1)</f>
        <v>0</v>
      </c>
      <c r="K259" s="28" t="s">
        <v>118</v>
      </c>
      <c r="L259" s="29"/>
      <c r="N259" s="30"/>
      <c r="AB259" s="30"/>
      <c r="AC259" s="30"/>
      <c r="AD259" s="30"/>
      <c r="AE259" s="30"/>
      <c r="AF259" s="30"/>
      <c r="AG259" s="30"/>
      <c r="AH259" s="30"/>
      <c r="AI259" s="30"/>
      <c r="AK259" s="30"/>
      <c r="AL259" s="8" t="str">
        <f>IF('項目E1(不当な差別的取扱い)'!$AW$33="","NA",'項目E1(不当な差別的取扱い)'!$AW$33)</f>
        <v>NA</v>
      </c>
      <c r="AN259" s="30"/>
      <c r="AO259" s="30"/>
      <c r="AP259" s="30"/>
      <c r="AQ259" s="29"/>
      <c r="AR259" s="29"/>
      <c r="AT259" s="120"/>
      <c r="BH259" s="120"/>
      <c r="BI259" s="120"/>
      <c r="BJ259" s="120"/>
      <c r="BK259" s="120"/>
      <c r="BL259" s="120"/>
      <c r="BM259" s="120"/>
      <c r="BN259" s="120"/>
      <c r="BO259" s="120"/>
      <c r="BQ259" s="120"/>
      <c r="BR259" s="9" t="s">
        <v>427</v>
      </c>
      <c r="BT259" s="120"/>
      <c r="BU259" s="120"/>
      <c r="BV259" s="120"/>
      <c r="BW259" s="9" t="s">
        <v>226</v>
      </c>
      <c r="BX259" s="29"/>
      <c r="DI259" s="29"/>
      <c r="DJ259" s="13" t="s">
        <v>127</v>
      </c>
      <c r="DK259" s="29"/>
      <c r="DM259" s="29"/>
    </row>
    <row r="260" spans="2:117" ht="15" customHeight="1">
      <c r="B260" s="91" t="s">
        <v>351</v>
      </c>
      <c r="C260" s="92" t="s">
        <v>352</v>
      </c>
      <c r="D260" s="92" t="s">
        <v>227</v>
      </c>
      <c r="E260" s="93" t="s">
        <v>228</v>
      </c>
      <c r="F260" s="9">
        <v>14</v>
      </c>
      <c r="G260" s="9">
        <f t="shared" si="3"/>
        <v>1</v>
      </c>
      <c r="J260" s="8">
        <f>IF($AL$260="NA",0,1)</f>
        <v>0</v>
      </c>
      <c r="K260" s="28" t="s">
        <v>118</v>
      </c>
      <c r="L260" s="29"/>
      <c r="N260" s="30"/>
      <c r="AB260" s="30"/>
      <c r="AC260" s="30"/>
      <c r="AD260" s="30"/>
      <c r="AE260" s="30"/>
      <c r="AF260" s="30"/>
      <c r="AG260" s="30"/>
      <c r="AH260" s="30"/>
      <c r="AI260" s="30"/>
      <c r="AK260" s="30"/>
      <c r="AL260" s="8" t="str">
        <f>IF('項目E1(不当な差別的取扱い)'!$AX$33="","NA",'項目E1(不当な差別的取扱い)'!$AX$33)</f>
        <v>NA</v>
      </c>
      <c r="AN260" s="30"/>
      <c r="AO260" s="30"/>
      <c r="AP260" s="30"/>
      <c r="AQ260" s="29"/>
      <c r="AR260" s="29"/>
      <c r="AT260" s="120"/>
      <c r="BH260" s="120"/>
      <c r="BI260" s="120"/>
      <c r="BJ260" s="120"/>
      <c r="BK260" s="120"/>
      <c r="BL260" s="120"/>
      <c r="BM260" s="120"/>
      <c r="BN260" s="120"/>
      <c r="BO260" s="120"/>
      <c r="BQ260" s="120"/>
      <c r="BR260" s="9" t="s">
        <v>428</v>
      </c>
      <c r="BT260" s="120"/>
      <c r="BU260" s="120"/>
      <c r="BV260" s="120"/>
      <c r="BW260" s="9" t="s">
        <v>229</v>
      </c>
      <c r="BX260" s="29"/>
      <c r="DI260" s="29"/>
      <c r="DJ260" s="13" t="s">
        <v>127</v>
      </c>
      <c r="DK260" s="29"/>
      <c r="DM260" s="29"/>
    </row>
    <row r="261" spans="2:117" ht="15" customHeight="1">
      <c r="B261" s="91" t="s">
        <v>351</v>
      </c>
      <c r="C261" s="92" t="s">
        <v>352</v>
      </c>
      <c r="D261" s="92" t="s">
        <v>429</v>
      </c>
      <c r="E261" s="93" t="s">
        <v>430</v>
      </c>
      <c r="F261" s="9">
        <v>14</v>
      </c>
      <c r="G261" s="9">
        <f t="shared" si="3"/>
        <v>1</v>
      </c>
      <c r="J261" s="8">
        <f>IF(OR($M$261="(選択)",LEN(TRIM($M$261))=0,$M$261="NA"),0,1)</f>
        <v>0</v>
      </c>
      <c r="K261" s="28" t="s">
        <v>145</v>
      </c>
      <c r="L261" s="29"/>
      <c r="M261" s="8" t="str">
        <f>IF('項目E1(不当な差別的取扱い)'!$AY$33="","NA",'項目E1(不当な差別的取扱い)'!$AY$33)</f>
        <v>(選択)</v>
      </c>
      <c r="N261" s="30"/>
      <c r="AB261" s="30"/>
      <c r="AC261" s="30"/>
      <c r="AD261" s="30"/>
      <c r="AE261" s="30"/>
      <c r="AF261" s="30"/>
      <c r="AG261" s="30"/>
      <c r="AH261" s="30"/>
      <c r="AI261" s="30"/>
      <c r="AK261" s="30"/>
      <c r="AN261" s="30"/>
      <c r="AO261" s="30"/>
      <c r="AP261" s="30"/>
      <c r="AQ261" s="29"/>
      <c r="AR261" s="29"/>
      <c r="AS261" s="9" t="s">
        <v>431</v>
      </c>
      <c r="AT261" s="120"/>
      <c r="BH261" s="120"/>
      <c r="BI261" s="120"/>
      <c r="BJ261" s="120"/>
      <c r="BK261" s="120"/>
      <c r="BL261" s="120"/>
      <c r="BM261" s="120"/>
      <c r="BN261" s="120"/>
      <c r="BO261" s="120"/>
      <c r="BQ261" s="120"/>
      <c r="BT261" s="120"/>
      <c r="BU261" s="120"/>
      <c r="BV261" s="120"/>
      <c r="BW261" s="9" t="s">
        <v>232</v>
      </c>
      <c r="BX261" s="29"/>
      <c r="DI261" s="29"/>
      <c r="DJ261" s="13" t="s">
        <v>360</v>
      </c>
      <c r="DK261" s="29"/>
      <c r="DM261" s="29"/>
    </row>
    <row r="262" spans="2:117" ht="15" customHeight="1">
      <c r="B262" s="91" t="s">
        <v>351</v>
      </c>
      <c r="C262" s="92" t="s">
        <v>352</v>
      </c>
      <c r="D262" s="92" t="s">
        <v>357</v>
      </c>
      <c r="E262" s="93" t="s">
        <v>144</v>
      </c>
      <c r="F262" s="9">
        <v>15</v>
      </c>
      <c r="G262" s="9">
        <f t="shared" si="3"/>
        <v>1</v>
      </c>
      <c r="J262" s="8">
        <f>IF(OR($M$262="(選択)",LEN(TRIM($M$262))=0,$M$262="NA"),0,1)</f>
        <v>0</v>
      </c>
      <c r="K262" s="28" t="s">
        <v>145</v>
      </c>
      <c r="L262" s="29"/>
      <c r="M262" s="8" t="str">
        <f>IF('項目E1(不当な差別的取扱い)'!$C$34="","NA",'項目E1(不当な差別的取扱い)'!$C$34)</f>
        <v>(選択)</v>
      </c>
      <c r="N262" s="30"/>
      <c r="AB262" s="30"/>
      <c r="AC262" s="30"/>
      <c r="AD262" s="30"/>
      <c r="AE262" s="30"/>
      <c r="AF262" s="30"/>
      <c r="AG262" s="30"/>
      <c r="AH262" s="30"/>
      <c r="AI262" s="30"/>
      <c r="AK262" s="30"/>
      <c r="AN262" s="30"/>
      <c r="AO262" s="30"/>
      <c r="AP262" s="30"/>
      <c r="AQ262" s="29"/>
      <c r="AR262" s="29"/>
      <c r="AS262" s="9" t="s">
        <v>359</v>
      </c>
      <c r="AT262" s="120"/>
      <c r="BH262" s="120"/>
      <c r="BI262" s="120"/>
      <c r="BJ262" s="120"/>
      <c r="BK262" s="120"/>
      <c r="BL262" s="120"/>
      <c r="BM262" s="120"/>
      <c r="BN262" s="120"/>
      <c r="BO262" s="120"/>
      <c r="BQ262" s="120"/>
      <c r="BT262" s="120"/>
      <c r="BU262" s="120"/>
      <c r="BV262" s="120"/>
      <c r="BW262" s="9" t="s">
        <v>146</v>
      </c>
      <c r="BX262" s="29"/>
      <c r="DI262" s="29"/>
      <c r="DJ262" s="13" t="s">
        <v>360</v>
      </c>
      <c r="DK262" s="29"/>
      <c r="DM262" s="29"/>
    </row>
    <row r="263" spans="2:117" ht="15" customHeight="1">
      <c r="B263" s="91" t="s">
        <v>351</v>
      </c>
      <c r="C263" s="92" t="s">
        <v>352</v>
      </c>
      <c r="D263" s="92" t="s">
        <v>361</v>
      </c>
      <c r="E263" s="93" t="s">
        <v>362</v>
      </c>
      <c r="F263" s="9">
        <v>15</v>
      </c>
      <c r="G263" s="9">
        <f t="shared" si="3"/>
        <v>1</v>
      </c>
      <c r="J263" s="8">
        <f>IF($AL$263="NA",0,1)</f>
        <v>0</v>
      </c>
      <c r="K263" s="28" t="s">
        <v>118</v>
      </c>
      <c r="L263" s="29"/>
      <c r="N263" s="30"/>
      <c r="AB263" s="30"/>
      <c r="AC263" s="30"/>
      <c r="AD263" s="30"/>
      <c r="AE263" s="30"/>
      <c r="AF263" s="30"/>
      <c r="AG263" s="30"/>
      <c r="AH263" s="30"/>
      <c r="AI263" s="30"/>
      <c r="AK263" s="30"/>
      <c r="AL263" s="8" t="str">
        <f>IF('項目E1(不当な差別的取扱い)'!$D$34="","NA",'項目E1(不当な差別的取扱い)'!$D$34)</f>
        <v>NA</v>
      </c>
      <c r="AN263" s="30"/>
      <c r="AO263" s="30"/>
      <c r="AP263" s="30"/>
      <c r="AQ263" s="29"/>
      <c r="AR263" s="29"/>
      <c r="AT263" s="120"/>
      <c r="BH263" s="120"/>
      <c r="BI263" s="120"/>
      <c r="BJ263" s="120"/>
      <c r="BK263" s="120"/>
      <c r="BL263" s="120"/>
      <c r="BM263" s="120"/>
      <c r="BN263" s="120"/>
      <c r="BO263" s="120"/>
      <c r="BQ263" s="120"/>
      <c r="BR263" s="9" t="s">
        <v>363</v>
      </c>
      <c r="BT263" s="120"/>
      <c r="BU263" s="120"/>
      <c r="BV263" s="120"/>
      <c r="BW263" s="9" t="s">
        <v>151</v>
      </c>
      <c r="BX263" s="29"/>
      <c r="DI263" s="29"/>
      <c r="DJ263" s="13" t="s">
        <v>127</v>
      </c>
      <c r="DK263" s="29"/>
      <c r="DM263" s="29"/>
    </row>
    <row r="264" spans="2:117" ht="15" customHeight="1">
      <c r="B264" s="91" t="s">
        <v>351</v>
      </c>
      <c r="C264" s="92" t="s">
        <v>352</v>
      </c>
      <c r="D264" s="92" t="s">
        <v>364</v>
      </c>
      <c r="E264" s="93" t="s">
        <v>365</v>
      </c>
      <c r="F264" s="9">
        <v>15</v>
      </c>
      <c r="G264" s="9">
        <f t="shared" si="3"/>
        <v>1</v>
      </c>
      <c r="J264" s="8">
        <f>IF(COUNTIF($O$264:$AH$264,"○")=0,0,1)</f>
        <v>0</v>
      </c>
      <c r="K264" s="28" t="s">
        <v>366</v>
      </c>
      <c r="L264" s="29"/>
      <c r="N264" s="30"/>
      <c r="O264" s="8" t="str">
        <f>IF('項目E1(不当な差別的取扱い)'!$G$34="","NA",'項目E1(不当な差別的取扱い)'!$G$34)</f>
        <v>NA</v>
      </c>
      <c r="P264" s="8" t="str">
        <f>IF('項目E1(不当な差別的取扱い)'!$H$34="","NA",'項目E1(不当な差別的取扱い)'!$H$34)</f>
        <v>NA</v>
      </c>
      <c r="Q264" s="8" t="str">
        <f>IF('項目E1(不当な差別的取扱い)'!$I$34="","NA",'項目E1(不当な差別的取扱い)'!$I$34)</f>
        <v>NA</v>
      </c>
      <c r="AB264" s="30"/>
      <c r="AC264" s="30"/>
      <c r="AD264" s="30"/>
      <c r="AE264" s="30"/>
      <c r="AF264" s="30"/>
      <c r="AG264" s="30"/>
      <c r="AH264" s="30"/>
      <c r="AI264" s="30"/>
      <c r="AK264" s="30"/>
      <c r="AM264" s="32"/>
      <c r="AN264" s="30"/>
      <c r="AO264" s="30"/>
      <c r="AP264" s="30"/>
      <c r="AQ264" s="29"/>
      <c r="AR264" s="29"/>
      <c r="AT264" s="120"/>
      <c r="AU264" s="9" t="s">
        <v>367</v>
      </c>
      <c r="AV264" s="9" t="s">
        <v>368</v>
      </c>
      <c r="AW264" s="9" t="s">
        <v>369</v>
      </c>
      <c r="BH264" s="120"/>
      <c r="BI264" s="120"/>
      <c r="BJ264" s="120"/>
      <c r="BK264" s="120"/>
      <c r="BL264" s="120"/>
      <c r="BM264" s="120"/>
      <c r="BN264" s="120"/>
      <c r="BO264" s="120"/>
      <c r="BQ264" s="120"/>
      <c r="BT264" s="120"/>
      <c r="BU264" s="120"/>
      <c r="BV264" s="120"/>
      <c r="BW264" s="9" t="s">
        <v>158</v>
      </c>
      <c r="BX264" s="29"/>
      <c r="DI264" s="29"/>
      <c r="DJ264" s="13" t="s">
        <v>370</v>
      </c>
      <c r="DK264" s="29"/>
      <c r="DM264" s="29"/>
    </row>
    <row r="265" spans="2:117" ht="15" customHeight="1">
      <c r="B265" s="91" t="s">
        <v>351</v>
      </c>
      <c r="C265" s="92" t="s">
        <v>352</v>
      </c>
      <c r="D265" s="92" t="s">
        <v>364</v>
      </c>
      <c r="E265" s="93" t="s">
        <v>371</v>
      </c>
      <c r="F265" s="9">
        <v>15</v>
      </c>
      <c r="G265" s="9">
        <f t="shared" si="3"/>
        <v>1</v>
      </c>
      <c r="I265" s="8">
        <f>IF(AND($J$264=1,$Q$264&lt;&gt;"○"),1,0)</f>
        <v>0</v>
      </c>
      <c r="J265" s="8">
        <f>IF($AL$265="NA",0,1)</f>
        <v>0</v>
      </c>
      <c r="K265" s="28" t="s">
        <v>118</v>
      </c>
      <c r="L265" s="29"/>
      <c r="N265" s="30"/>
      <c r="AB265" s="30"/>
      <c r="AC265" s="30"/>
      <c r="AD265" s="30"/>
      <c r="AE265" s="30"/>
      <c r="AF265" s="30"/>
      <c r="AG265" s="30"/>
      <c r="AH265" s="30"/>
      <c r="AI265" s="30"/>
      <c r="AK265" s="30"/>
      <c r="AL265" s="8" t="str">
        <f>IF('項目E1(不当な差別的取扱い)'!$J$34="","NA",'項目E1(不当な差別的取扱い)'!$J$34)</f>
        <v>NA</v>
      </c>
      <c r="AN265" s="30"/>
      <c r="AO265" s="30"/>
      <c r="AP265" s="30"/>
      <c r="AQ265" s="29"/>
      <c r="AR265" s="29"/>
      <c r="AT265" s="120"/>
      <c r="BH265" s="120"/>
      <c r="BI265" s="120"/>
      <c r="BJ265" s="120"/>
      <c r="BK265" s="120"/>
      <c r="BL265" s="120"/>
      <c r="BM265" s="120"/>
      <c r="BN265" s="120"/>
      <c r="BO265" s="120"/>
      <c r="BQ265" s="120"/>
      <c r="BR265" s="9" t="s">
        <v>372</v>
      </c>
      <c r="BT265" s="120"/>
      <c r="BU265" s="120"/>
      <c r="BV265" s="120"/>
      <c r="BW265" s="9" t="s">
        <v>160</v>
      </c>
      <c r="BX265" s="29"/>
      <c r="BY265" s="13" t="s">
        <v>369</v>
      </c>
      <c r="CA265" s="13" t="s">
        <v>373</v>
      </c>
      <c r="DI265" s="29"/>
      <c r="DJ265" s="13" t="s">
        <v>127</v>
      </c>
      <c r="DK265" s="29"/>
      <c r="DM265" s="29"/>
    </row>
    <row r="266" spans="2:117" ht="15" customHeight="1">
      <c r="B266" s="91" t="s">
        <v>351</v>
      </c>
      <c r="C266" s="92" t="s">
        <v>352</v>
      </c>
      <c r="D266" s="92" t="s">
        <v>162</v>
      </c>
      <c r="E266" s="93" t="s">
        <v>374</v>
      </c>
      <c r="F266" s="9">
        <v>15</v>
      </c>
      <c r="G266" s="9">
        <f t="shared" si="3"/>
        <v>1</v>
      </c>
      <c r="J266" s="8">
        <f>IF(COUNTIF($O$266:$AH$266,"○")=0,0,1)</f>
        <v>0</v>
      </c>
      <c r="K266" s="28" t="s">
        <v>154</v>
      </c>
      <c r="L266" s="29"/>
      <c r="N266" s="30"/>
      <c r="O266" s="8" t="str">
        <f>IF('項目E1(不当な差別的取扱い)'!$K$34="","NA",'項目E1(不当な差別的取扱い)'!$K$34)</f>
        <v>NA</v>
      </c>
      <c r="P266" s="8" t="str">
        <f>IF('項目E1(不当な差別的取扱い)'!$L$34="","NA",'項目E1(不当な差別的取扱い)'!$L$34)</f>
        <v>NA</v>
      </c>
      <c r="Q266" s="8" t="str">
        <f>IF('項目E1(不当な差別的取扱い)'!$M$34="","NA",'項目E1(不当な差別的取扱い)'!$M$34)</f>
        <v>NA</v>
      </c>
      <c r="R266" s="8" t="str">
        <f>IF('項目E1(不当な差別的取扱い)'!$N$34="","NA",'項目E1(不当な差別的取扱い)'!$N$34)</f>
        <v>NA</v>
      </c>
      <c r="AB266" s="30"/>
      <c r="AC266" s="30"/>
      <c r="AD266" s="30"/>
      <c r="AE266" s="30"/>
      <c r="AF266" s="30"/>
      <c r="AG266" s="30"/>
      <c r="AH266" s="30"/>
      <c r="AI266" s="30"/>
      <c r="AK266" s="30"/>
      <c r="AN266" s="30"/>
      <c r="AO266" s="30"/>
      <c r="AP266" s="30"/>
      <c r="AQ266" s="29"/>
      <c r="AR266" s="29"/>
      <c r="AT266" s="120"/>
      <c r="AU266" s="9" t="s">
        <v>375</v>
      </c>
      <c r="AV266" s="9" t="s">
        <v>376</v>
      </c>
      <c r="AW266" s="9" t="s">
        <v>377</v>
      </c>
      <c r="AX266" s="9" t="s">
        <v>378</v>
      </c>
      <c r="BH266" s="120"/>
      <c r="BI266" s="120"/>
      <c r="BJ266" s="120"/>
      <c r="BK266" s="120"/>
      <c r="BL266" s="120"/>
      <c r="BM266" s="120"/>
      <c r="BN266" s="120"/>
      <c r="BO266" s="120"/>
      <c r="BQ266" s="120"/>
      <c r="BT266" s="120"/>
      <c r="BU266" s="120"/>
      <c r="BV266" s="120"/>
      <c r="BW266" s="9" t="s">
        <v>168</v>
      </c>
      <c r="BX266" s="29"/>
      <c r="DI266" s="29"/>
      <c r="DJ266" s="13" t="s">
        <v>370</v>
      </c>
      <c r="DK266" s="29"/>
      <c r="DM266" s="29"/>
    </row>
    <row r="267" spans="2:117" ht="15" customHeight="1">
      <c r="B267" s="91" t="s">
        <v>351</v>
      </c>
      <c r="C267" s="92" t="s">
        <v>352</v>
      </c>
      <c r="D267" s="92" t="s">
        <v>379</v>
      </c>
      <c r="E267" s="93" t="s">
        <v>380</v>
      </c>
      <c r="F267" s="9">
        <v>15</v>
      </c>
      <c r="G267" s="9">
        <f t="shared" si="3"/>
        <v>1</v>
      </c>
      <c r="J267" s="8">
        <f>IF(COUNTIF($O$267:$AH$267,"○")=0,0,1)</f>
        <v>0</v>
      </c>
      <c r="K267" s="28" t="s">
        <v>154</v>
      </c>
      <c r="L267" s="29"/>
      <c r="N267" s="30"/>
      <c r="O267" s="8" t="str">
        <f>IF('項目E1(不当な差別的取扱い)'!$O$34="","NA",'項目E1(不当な差別的取扱い)'!$O$34)</f>
        <v>NA</v>
      </c>
      <c r="P267" s="8" t="str">
        <f>IF('項目E1(不当な差別的取扱い)'!$P$34="","NA",'項目E1(不当な差別的取扱い)'!$P$34)</f>
        <v>NA</v>
      </c>
      <c r="Q267" s="8" t="str">
        <f>IF('項目E1(不当な差別的取扱い)'!$Q$34="","NA",'項目E1(不当な差別的取扱い)'!$Q$34)</f>
        <v>NA</v>
      </c>
      <c r="R267" s="8" t="str">
        <f>IF('項目E1(不当な差別的取扱い)'!$R$34="","NA",'項目E1(不当な差別的取扱い)'!$R$34)</f>
        <v>NA</v>
      </c>
      <c r="S267" s="8" t="str">
        <f>IF('項目E1(不当な差別的取扱い)'!$S$34="","NA",'項目E1(不当な差別的取扱い)'!$S$34)</f>
        <v>NA</v>
      </c>
      <c r="T267" s="8" t="str">
        <f>IF('項目E1(不当な差別的取扱い)'!$T$34="","NA",'項目E1(不当な差別的取扱い)'!$T$34)</f>
        <v>NA</v>
      </c>
      <c r="U267" s="8" t="str">
        <f>IF('項目E1(不当な差別的取扱い)'!$U$34="","NA",'項目E1(不当な差別的取扱い)'!$U$34)</f>
        <v>NA</v>
      </c>
      <c r="V267" s="8" t="str">
        <f>IF('項目E1(不当な差別的取扱い)'!$V$34="","NA",'項目E1(不当な差別的取扱い)'!$V$34)</f>
        <v>NA</v>
      </c>
      <c r="W267" s="8" t="str">
        <f>IF('項目E1(不当な差別的取扱い)'!$W$34="","NA",'項目E1(不当な差別的取扱い)'!$W$34)</f>
        <v>NA</v>
      </c>
      <c r="AB267" s="30"/>
      <c r="AC267" s="30"/>
      <c r="AD267" s="30"/>
      <c r="AE267" s="30"/>
      <c r="AF267" s="30"/>
      <c r="AG267" s="30"/>
      <c r="AH267" s="30"/>
      <c r="AI267" s="30"/>
      <c r="AK267" s="30"/>
      <c r="AN267" s="30"/>
      <c r="AO267" s="30"/>
      <c r="AP267" s="30"/>
      <c r="AQ267" s="29"/>
      <c r="AR267" s="29"/>
      <c r="AT267" s="120"/>
      <c r="AU267" s="9" t="s">
        <v>381</v>
      </c>
      <c r="AV267" s="9" t="s">
        <v>382</v>
      </c>
      <c r="AW267" s="9" t="s">
        <v>383</v>
      </c>
      <c r="AX267" s="9" t="s">
        <v>384</v>
      </c>
      <c r="AY267" s="9" t="s">
        <v>385</v>
      </c>
      <c r="AZ267" s="9" t="s">
        <v>386</v>
      </c>
      <c r="BA267" s="9" t="s">
        <v>387</v>
      </c>
      <c r="BB267" s="9" t="s">
        <v>388</v>
      </c>
      <c r="BC267" s="9" t="s">
        <v>389</v>
      </c>
      <c r="BH267" s="120"/>
      <c r="BI267" s="120"/>
      <c r="BJ267" s="120"/>
      <c r="BK267" s="120"/>
      <c r="BL267" s="120"/>
      <c r="BM267" s="120"/>
      <c r="BN267" s="120"/>
      <c r="BO267" s="120"/>
      <c r="BQ267" s="120"/>
      <c r="BT267" s="120"/>
      <c r="BU267" s="120"/>
      <c r="BV267" s="120"/>
      <c r="BW267" s="9" t="s">
        <v>180</v>
      </c>
      <c r="BX267" s="29"/>
      <c r="DI267" s="29"/>
      <c r="DJ267" s="13" t="s">
        <v>370</v>
      </c>
      <c r="DK267" s="29"/>
      <c r="DM267" s="29"/>
    </row>
    <row r="268" spans="2:117" ht="15" customHeight="1">
      <c r="B268" s="91" t="s">
        <v>351</v>
      </c>
      <c r="C268" s="92" t="s">
        <v>352</v>
      </c>
      <c r="D268" s="92" t="s">
        <v>391</v>
      </c>
      <c r="E268" s="93" t="s">
        <v>392</v>
      </c>
      <c r="F268" s="9">
        <v>15</v>
      </c>
      <c r="G268" s="9">
        <f t="shared" si="3"/>
        <v>1</v>
      </c>
      <c r="J268" s="8">
        <f>IF(COUNTIF($O$268:$AH$268,"○")=0,0,1)</f>
        <v>0</v>
      </c>
      <c r="K268" s="28" t="s">
        <v>154</v>
      </c>
      <c r="L268" s="29"/>
      <c r="N268" s="30"/>
      <c r="O268" s="8" t="str">
        <f>IF('項目E1(不当な差別的取扱い)'!$X$34="","NA",'項目E1(不当な差別的取扱い)'!$X$34)</f>
        <v>NA</v>
      </c>
      <c r="P268" s="8" t="str">
        <f>IF('項目E1(不当な差別的取扱い)'!$Y$34="","NA",'項目E1(不当な差別的取扱い)'!$Y$34)</f>
        <v>NA</v>
      </c>
      <c r="Q268" s="8" t="str">
        <f>IF('項目E1(不当な差別的取扱い)'!$Z$34="","NA",'項目E1(不当な差別的取扱い)'!$Z$34)</f>
        <v>NA</v>
      </c>
      <c r="R268" s="8" t="str">
        <f>IF('項目E1(不当な差別的取扱い)'!$AA$34="","NA",'項目E1(不当な差別的取扱い)'!$AA$34)</f>
        <v>NA</v>
      </c>
      <c r="S268" s="8" t="str">
        <f>IF('項目E1(不当な差別的取扱い)'!$AB$34="","NA",'項目E1(不当な差別的取扱い)'!$AB$34)</f>
        <v>NA</v>
      </c>
      <c r="T268" s="8" t="str">
        <f>IF('項目E1(不当な差別的取扱い)'!$AC$34="","NA",'項目E1(不当な差別的取扱い)'!$AC$34)</f>
        <v>NA</v>
      </c>
      <c r="U268" s="8" t="str">
        <f>IF('項目E1(不当な差別的取扱い)'!$AD$34="","NA",'項目E1(不当な差別的取扱い)'!$AD$34)</f>
        <v>NA</v>
      </c>
      <c r="V268" s="8" t="str">
        <f>IF('項目E1(不当な差別的取扱い)'!$AE$34="","NA",'項目E1(不当な差別的取扱い)'!$AE$34)</f>
        <v>NA</v>
      </c>
      <c r="W268" s="8" t="str">
        <f>IF('項目E1(不当な差別的取扱い)'!$AF$34="","NA",'項目E1(不当な差別的取扱い)'!$AF$34)</f>
        <v>NA</v>
      </c>
      <c r="X268" s="8" t="str">
        <f>IF('項目E1(不当な差別的取扱い)'!$AG$34="","NA",'項目E1(不当な差別的取扱い)'!$AG$34)</f>
        <v>NA</v>
      </c>
      <c r="Y268" s="8" t="str">
        <f>IF('項目E1(不当な差別的取扱い)'!$AH$34="","NA",'項目E1(不当な差別的取扱い)'!$AH$34)</f>
        <v>NA</v>
      </c>
      <c r="AB268" s="30"/>
      <c r="AC268" s="30"/>
      <c r="AD268" s="30"/>
      <c r="AE268" s="30"/>
      <c r="AF268" s="30"/>
      <c r="AG268" s="30"/>
      <c r="AH268" s="30"/>
      <c r="AI268" s="30"/>
      <c r="AK268" s="30"/>
      <c r="AN268" s="30"/>
      <c r="AO268" s="30"/>
      <c r="AP268" s="30"/>
      <c r="AQ268" s="29"/>
      <c r="AR268" s="29"/>
      <c r="AT268" s="120"/>
      <c r="AU268" s="9" t="s">
        <v>393</v>
      </c>
      <c r="AV268" s="9" t="s">
        <v>394</v>
      </c>
      <c r="AW268" s="9" t="s">
        <v>395</v>
      </c>
      <c r="AX268" s="9" t="s">
        <v>396</v>
      </c>
      <c r="AY268" s="9" t="s">
        <v>397</v>
      </c>
      <c r="AZ268" s="9" t="s">
        <v>398</v>
      </c>
      <c r="BA268" s="9" t="s">
        <v>399</v>
      </c>
      <c r="BB268" s="9" t="s">
        <v>400</v>
      </c>
      <c r="BC268" s="9" t="s">
        <v>401</v>
      </c>
      <c r="BD268" s="9" t="s">
        <v>402</v>
      </c>
      <c r="BE268" s="9" t="s">
        <v>403</v>
      </c>
      <c r="BH268" s="120"/>
      <c r="BI268" s="120"/>
      <c r="BJ268" s="120"/>
      <c r="BK268" s="120"/>
      <c r="BL268" s="120"/>
      <c r="BM268" s="120"/>
      <c r="BN268" s="120"/>
      <c r="BO268" s="120"/>
      <c r="BQ268" s="120"/>
      <c r="BT268" s="120"/>
      <c r="BU268" s="120"/>
      <c r="BV268" s="120"/>
      <c r="BW268" s="9" t="s">
        <v>194</v>
      </c>
      <c r="BX268" s="29"/>
      <c r="DI268" s="29"/>
      <c r="DJ268" s="13" t="s">
        <v>370</v>
      </c>
      <c r="DK268" s="29"/>
      <c r="DM268" s="29"/>
    </row>
    <row r="269" spans="2:117" ht="15" customHeight="1">
      <c r="B269" s="91" t="s">
        <v>351</v>
      </c>
      <c r="C269" s="92" t="s">
        <v>352</v>
      </c>
      <c r="D269" s="92" t="s">
        <v>391</v>
      </c>
      <c r="E269" s="93" t="s">
        <v>404</v>
      </c>
      <c r="F269" s="9">
        <v>15</v>
      </c>
      <c r="G269" s="9">
        <f t="shared" si="3"/>
        <v>1</v>
      </c>
      <c r="I269" s="8">
        <f>IF(AND($J$268=1,$Y$268&lt;&gt;"○"),1,0)</f>
        <v>0</v>
      </c>
      <c r="J269" s="8">
        <f>IF($AL$269="NA",0,1)</f>
        <v>0</v>
      </c>
      <c r="K269" s="28" t="s">
        <v>118</v>
      </c>
      <c r="L269" s="29"/>
      <c r="N269" s="30"/>
      <c r="AB269" s="30"/>
      <c r="AC269" s="30"/>
      <c r="AD269" s="30"/>
      <c r="AE269" s="30"/>
      <c r="AF269" s="30"/>
      <c r="AG269" s="30"/>
      <c r="AH269" s="30"/>
      <c r="AI269" s="30"/>
      <c r="AK269" s="30"/>
      <c r="AL269" s="8" t="str">
        <f>IF('項目E1(不当な差別的取扱い)'!$AI$34="","NA",'項目E1(不当な差別的取扱い)'!$AI$34)</f>
        <v>NA</v>
      </c>
      <c r="AN269" s="30"/>
      <c r="AO269" s="30"/>
      <c r="AP269" s="30"/>
      <c r="AQ269" s="29"/>
      <c r="AR269" s="29"/>
      <c r="AT269" s="120"/>
      <c r="BH269" s="120"/>
      <c r="BI269" s="120"/>
      <c r="BJ269" s="120"/>
      <c r="BK269" s="120"/>
      <c r="BL269" s="120"/>
      <c r="BM269" s="120"/>
      <c r="BN269" s="120"/>
      <c r="BO269" s="120"/>
      <c r="BQ269" s="120"/>
      <c r="BR269" s="9" t="s">
        <v>405</v>
      </c>
      <c r="BT269" s="120"/>
      <c r="BU269" s="120"/>
      <c r="BV269" s="120"/>
      <c r="BW269" s="9" t="s">
        <v>196</v>
      </c>
      <c r="BX269" s="29"/>
      <c r="BY269" s="13" t="s">
        <v>403</v>
      </c>
      <c r="CA269" s="13" t="s">
        <v>373</v>
      </c>
      <c r="DI269" s="29"/>
      <c r="DJ269" s="13" t="s">
        <v>127</v>
      </c>
      <c r="DK269" s="29"/>
      <c r="DM269" s="29"/>
    </row>
    <row r="270" spans="2:117" ht="15" customHeight="1">
      <c r="B270" s="91" t="s">
        <v>351</v>
      </c>
      <c r="C270" s="92" t="s">
        <v>352</v>
      </c>
      <c r="D270" s="92" t="s">
        <v>406</v>
      </c>
      <c r="E270" s="93" t="s">
        <v>407</v>
      </c>
      <c r="F270" s="9">
        <v>15</v>
      </c>
      <c r="G270" s="9">
        <f t="shared" si="3"/>
        <v>1</v>
      </c>
      <c r="J270" s="8">
        <f>IF(COUNTIF($O$270:$AH$270,"○")=0,0,1)</f>
        <v>0</v>
      </c>
      <c r="K270" s="28" t="s">
        <v>154</v>
      </c>
      <c r="L270" s="29"/>
      <c r="N270" s="30"/>
      <c r="O270" s="8" t="str">
        <f>IF('項目E1(不当な差別的取扱い)'!$AJ$34="","NA",'項目E1(不当な差別的取扱い)'!$AJ$34)</f>
        <v>NA</v>
      </c>
      <c r="P270" s="8" t="str">
        <f>IF('項目E1(不当な差別的取扱い)'!$AK$34="","NA",'項目E1(不当な差別的取扱い)'!$AK$34)</f>
        <v>NA</v>
      </c>
      <c r="Q270" s="8" t="str">
        <f>IF('項目E1(不当な差別的取扱い)'!$AL$34="","NA",'項目E1(不当な差別的取扱い)'!$AL$34)</f>
        <v>NA</v>
      </c>
      <c r="R270" s="8" t="str">
        <f>IF('項目E1(不当な差別的取扱い)'!$AM$34="","NA",'項目E1(不当な差別的取扱い)'!$AM$34)</f>
        <v>NA</v>
      </c>
      <c r="S270" s="8" t="str">
        <f>IF('項目E1(不当な差別的取扱い)'!$AN$34="","NA",'項目E1(不当な差別的取扱い)'!$AN$34)</f>
        <v>NA</v>
      </c>
      <c r="T270" s="8" t="str">
        <f>IF('項目E1(不当な差別的取扱い)'!$AO$34="","NA",'項目E1(不当な差別的取扱い)'!$AO$34)</f>
        <v>NA</v>
      </c>
      <c r="AB270" s="30"/>
      <c r="AC270" s="30"/>
      <c r="AD270" s="30"/>
      <c r="AE270" s="30"/>
      <c r="AF270" s="30"/>
      <c r="AG270" s="30"/>
      <c r="AH270" s="30"/>
      <c r="AI270" s="30"/>
      <c r="AK270" s="30"/>
      <c r="AN270" s="30"/>
      <c r="AO270" s="30"/>
      <c r="AP270" s="30"/>
      <c r="AQ270" s="29"/>
      <c r="AR270" s="29"/>
      <c r="AT270" s="120"/>
      <c r="AU270" s="9" t="s">
        <v>408</v>
      </c>
      <c r="AV270" s="9" t="s">
        <v>409</v>
      </c>
      <c r="AW270" s="9" t="s">
        <v>410</v>
      </c>
      <c r="AX270" s="9" t="s">
        <v>411</v>
      </c>
      <c r="AY270" s="9" t="s">
        <v>412</v>
      </c>
      <c r="AZ270" s="9" t="s">
        <v>413</v>
      </c>
      <c r="BH270" s="120"/>
      <c r="BI270" s="120"/>
      <c r="BJ270" s="120"/>
      <c r="BK270" s="120"/>
      <c r="BL270" s="120"/>
      <c r="BM270" s="120"/>
      <c r="BN270" s="120"/>
      <c r="BO270" s="120"/>
      <c r="BQ270" s="120"/>
      <c r="BT270" s="120"/>
      <c r="BU270" s="120"/>
      <c r="BV270" s="120"/>
      <c r="BW270" s="9" t="s">
        <v>205</v>
      </c>
      <c r="BX270" s="29"/>
      <c r="DI270" s="29"/>
      <c r="DJ270" s="13" t="s">
        <v>370</v>
      </c>
      <c r="DK270" s="29"/>
      <c r="DM270" s="29"/>
    </row>
    <row r="271" spans="2:117" ht="15" customHeight="1">
      <c r="B271" s="91" t="s">
        <v>351</v>
      </c>
      <c r="C271" s="92" t="s">
        <v>352</v>
      </c>
      <c r="D271" s="92" t="s">
        <v>406</v>
      </c>
      <c r="E271" s="93" t="s">
        <v>414</v>
      </c>
      <c r="F271" s="9">
        <v>15</v>
      </c>
      <c r="G271" s="9">
        <f t="shared" si="3"/>
        <v>1</v>
      </c>
      <c r="I271" s="8">
        <f>IF(AND($J$270=1,$T$270&lt;&gt;"○"),1,0)</f>
        <v>0</v>
      </c>
      <c r="J271" s="8">
        <f>IF($AL$271="NA",0,1)</f>
        <v>0</v>
      </c>
      <c r="K271" s="28" t="s">
        <v>118</v>
      </c>
      <c r="L271" s="29"/>
      <c r="N271" s="30"/>
      <c r="AB271" s="30"/>
      <c r="AC271" s="30"/>
      <c r="AD271" s="30"/>
      <c r="AE271" s="30"/>
      <c r="AF271" s="30"/>
      <c r="AG271" s="30"/>
      <c r="AH271" s="30"/>
      <c r="AI271" s="30"/>
      <c r="AK271" s="30"/>
      <c r="AL271" s="8" t="str">
        <f>IF('項目E1(不当な差別的取扱い)'!$AP$34="","NA",'項目E1(不当な差別的取扱い)'!$AP$34)</f>
        <v>NA</v>
      </c>
      <c r="AN271" s="30"/>
      <c r="AO271" s="30"/>
      <c r="AP271" s="30"/>
      <c r="AQ271" s="29"/>
      <c r="AR271" s="29"/>
      <c r="AT271" s="120"/>
      <c r="BH271" s="120"/>
      <c r="BI271" s="120"/>
      <c r="BJ271" s="120"/>
      <c r="BK271" s="120"/>
      <c r="BL271" s="120"/>
      <c r="BM271" s="120"/>
      <c r="BN271" s="120"/>
      <c r="BO271" s="120"/>
      <c r="BQ271" s="120"/>
      <c r="BR271" s="9" t="s">
        <v>415</v>
      </c>
      <c r="BT271" s="120"/>
      <c r="BU271" s="120"/>
      <c r="BV271" s="120"/>
      <c r="BW271" s="9" t="s">
        <v>207</v>
      </c>
      <c r="BX271" s="29"/>
      <c r="BY271" s="13" t="s">
        <v>413</v>
      </c>
      <c r="CA271" s="13" t="s">
        <v>373</v>
      </c>
      <c r="DI271" s="29"/>
      <c r="DJ271" s="13" t="s">
        <v>127</v>
      </c>
      <c r="DK271" s="29"/>
      <c r="DM271" s="29"/>
    </row>
    <row r="272" spans="2:117" ht="15" customHeight="1">
      <c r="B272" s="91" t="s">
        <v>351</v>
      </c>
      <c r="C272" s="92" t="s">
        <v>352</v>
      </c>
      <c r="D272" s="92" t="s">
        <v>209</v>
      </c>
      <c r="E272" s="93" t="s">
        <v>210</v>
      </c>
      <c r="F272" s="9">
        <v>15</v>
      </c>
      <c r="G272" s="9">
        <f t="shared" si="3"/>
        <v>1</v>
      </c>
      <c r="J272" s="8">
        <f>IF(COUNTIF($O$272:$AH$272,"○")=0,0,1)</f>
        <v>0</v>
      </c>
      <c r="K272" s="28" t="s">
        <v>154</v>
      </c>
      <c r="L272" s="29"/>
      <c r="N272" s="30"/>
      <c r="O272" s="8" t="str">
        <f>IF('項目E1(不当な差別的取扱い)'!$AQ$34="","NA",'項目E1(不当な差別的取扱い)'!$AQ$34)</f>
        <v>NA</v>
      </c>
      <c r="P272" s="8" t="str">
        <f>IF('項目E1(不当な差別的取扱い)'!$AR$34="","NA",'項目E1(不当な差別的取扱い)'!$AR$34)</f>
        <v>NA</v>
      </c>
      <c r="Q272" s="8" t="str">
        <f>IF('項目E1(不当な差別的取扱い)'!$AS$34="","NA",'項目E1(不当な差別的取扱い)'!$AS$34)</f>
        <v>NA</v>
      </c>
      <c r="AB272" s="30"/>
      <c r="AC272" s="30"/>
      <c r="AD272" s="30"/>
      <c r="AE272" s="30"/>
      <c r="AF272" s="30"/>
      <c r="AG272" s="30"/>
      <c r="AH272" s="30"/>
      <c r="AI272" s="30"/>
      <c r="AK272" s="30"/>
      <c r="AN272" s="30"/>
      <c r="AO272" s="30"/>
      <c r="AP272" s="30"/>
      <c r="AQ272" s="29"/>
      <c r="AR272" s="29"/>
      <c r="AT272" s="120"/>
      <c r="AU272" s="9" t="s">
        <v>416</v>
      </c>
      <c r="AV272" s="9" t="s">
        <v>417</v>
      </c>
      <c r="AW272" s="9" t="s">
        <v>418</v>
      </c>
      <c r="BH272" s="120"/>
      <c r="BI272" s="120"/>
      <c r="BJ272" s="120"/>
      <c r="BK272" s="120"/>
      <c r="BL272" s="120"/>
      <c r="BM272" s="120"/>
      <c r="BN272" s="120"/>
      <c r="BO272" s="120"/>
      <c r="BQ272" s="120"/>
      <c r="BT272" s="120"/>
      <c r="BU272" s="120"/>
      <c r="BV272" s="120"/>
      <c r="BW272" s="9" t="s">
        <v>214</v>
      </c>
      <c r="BX272" s="29"/>
      <c r="DI272" s="29"/>
      <c r="DJ272" s="13" t="s">
        <v>370</v>
      </c>
      <c r="DK272" s="29"/>
      <c r="DM272" s="29"/>
    </row>
    <row r="273" spans="2:117" ht="15" customHeight="1">
      <c r="B273" s="91" t="s">
        <v>351</v>
      </c>
      <c r="C273" s="92" t="s">
        <v>352</v>
      </c>
      <c r="D273" s="92" t="s">
        <v>215</v>
      </c>
      <c r="E273" s="93" t="s">
        <v>419</v>
      </c>
      <c r="F273" s="9">
        <v>15</v>
      </c>
      <c r="G273" s="9">
        <f t="shared" si="3"/>
        <v>1</v>
      </c>
      <c r="J273" s="8">
        <f>IF(COUNTIF($O$273:$AH$273,"○")=0,0,1)</f>
        <v>0</v>
      </c>
      <c r="K273" s="28" t="s">
        <v>154</v>
      </c>
      <c r="L273" s="29"/>
      <c r="N273" s="30"/>
      <c r="O273" s="8" t="str">
        <f>IF('項目E1(不当な差別的取扱い)'!$AT$34="","NA",'項目E1(不当な差別的取扱い)'!$AT$34)</f>
        <v>NA</v>
      </c>
      <c r="AB273" s="30"/>
      <c r="AC273" s="30"/>
      <c r="AD273" s="30"/>
      <c r="AE273" s="30"/>
      <c r="AF273" s="30"/>
      <c r="AG273" s="30"/>
      <c r="AH273" s="30"/>
      <c r="AI273" s="30"/>
      <c r="AK273" s="30"/>
      <c r="AN273" s="30"/>
      <c r="AO273" s="30"/>
      <c r="AP273" s="30"/>
      <c r="AQ273" s="29"/>
      <c r="AR273" s="29"/>
      <c r="AT273" s="120"/>
      <c r="AU273" s="9" t="s">
        <v>420</v>
      </c>
      <c r="BH273" s="120"/>
      <c r="BI273" s="120"/>
      <c r="BJ273" s="120"/>
      <c r="BK273" s="120"/>
      <c r="BL273" s="120"/>
      <c r="BM273" s="120"/>
      <c r="BN273" s="120"/>
      <c r="BO273" s="120"/>
      <c r="BQ273" s="120"/>
      <c r="BT273" s="120"/>
      <c r="BU273" s="120"/>
      <c r="BV273" s="120"/>
      <c r="BW273" s="9" t="s">
        <v>217</v>
      </c>
      <c r="BX273" s="29"/>
      <c r="DI273" s="29"/>
      <c r="DJ273" s="13" t="s">
        <v>370</v>
      </c>
      <c r="DK273" s="29"/>
      <c r="DM273" s="29"/>
    </row>
    <row r="274" spans="2:117" ht="15" customHeight="1">
      <c r="B274" s="91" t="s">
        <v>351</v>
      </c>
      <c r="C274" s="92" t="s">
        <v>352</v>
      </c>
      <c r="D274" s="92" t="s">
        <v>218</v>
      </c>
      <c r="E274" s="93" t="s">
        <v>421</v>
      </c>
      <c r="F274" s="9">
        <v>15</v>
      </c>
      <c r="G274" s="9">
        <f t="shared" si="3"/>
        <v>1</v>
      </c>
      <c r="J274" s="8">
        <f>IF($AL$274="NA",0,1)</f>
        <v>0</v>
      </c>
      <c r="K274" s="28" t="s">
        <v>118</v>
      </c>
      <c r="L274" s="29"/>
      <c r="N274" s="30"/>
      <c r="AB274" s="30"/>
      <c r="AC274" s="30"/>
      <c r="AD274" s="30"/>
      <c r="AE274" s="30"/>
      <c r="AF274" s="30"/>
      <c r="AG274" s="30"/>
      <c r="AH274" s="30"/>
      <c r="AI274" s="30"/>
      <c r="AK274" s="30"/>
      <c r="AL274" s="8" t="str">
        <f>IF('項目E1(不当な差別的取扱い)'!$AU$34="","NA",'項目E1(不当な差別的取扱い)'!$AU$34)</f>
        <v>NA</v>
      </c>
      <c r="AN274" s="30"/>
      <c r="AO274" s="30"/>
      <c r="AP274" s="30"/>
      <c r="AQ274" s="29"/>
      <c r="AR274" s="29"/>
      <c r="AT274" s="120"/>
      <c r="BH274" s="120"/>
      <c r="BI274" s="120"/>
      <c r="BJ274" s="120"/>
      <c r="BK274" s="120"/>
      <c r="BL274" s="120"/>
      <c r="BM274" s="120"/>
      <c r="BN274" s="120"/>
      <c r="BO274" s="120"/>
      <c r="BQ274" s="120"/>
      <c r="BR274" s="9" t="s">
        <v>422</v>
      </c>
      <c r="BT274" s="120"/>
      <c r="BU274" s="120"/>
      <c r="BV274" s="120"/>
      <c r="BW274" s="9" t="s">
        <v>220</v>
      </c>
      <c r="BX274" s="29"/>
      <c r="DI274" s="29"/>
      <c r="DJ274" s="13" t="s">
        <v>127</v>
      </c>
      <c r="DK274" s="29"/>
      <c r="DM274" s="29"/>
    </row>
    <row r="275" spans="2:117" ht="15" customHeight="1">
      <c r="B275" s="91" t="s">
        <v>351</v>
      </c>
      <c r="C275" s="92" t="s">
        <v>352</v>
      </c>
      <c r="D275" s="92" t="s">
        <v>432</v>
      </c>
      <c r="E275" s="93" t="s">
        <v>423</v>
      </c>
      <c r="F275" s="9">
        <v>15</v>
      </c>
      <c r="G275" s="9">
        <f t="shared" si="3"/>
        <v>1</v>
      </c>
      <c r="J275" s="8">
        <f>IF(OR($M$275="(選択)",LEN(TRIM($M$275))=0,$M$275="NA"),0,1)</f>
        <v>0</v>
      </c>
      <c r="K275" s="28" t="s">
        <v>145</v>
      </c>
      <c r="L275" s="29"/>
      <c r="M275" s="8" t="str">
        <f>IF('項目E1(不当な差別的取扱い)'!$AV$34="","NA",'項目E1(不当な差別的取扱い)'!$AV$34)</f>
        <v>(選択)</v>
      </c>
      <c r="N275" s="30"/>
      <c r="AB275" s="30"/>
      <c r="AC275" s="30"/>
      <c r="AD275" s="30"/>
      <c r="AE275" s="30"/>
      <c r="AF275" s="30"/>
      <c r="AG275" s="30"/>
      <c r="AH275" s="30"/>
      <c r="AI275" s="30"/>
      <c r="AK275" s="30"/>
      <c r="AN275" s="30"/>
      <c r="AO275" s="30"/>
      <c r="AP275" s="30"/>
      <c r="AQ275" s="29"/>
      <c r="AR275" s="29"/>
      <c r="AS275" s="9" t="s">
        <v>424</v>
      </c>
      <c r="AT275" s="120"/>
      <c r="BH275" s="120"/>
      <c r="BI275" s="120"/>
      <c r="BJ275" s="120"/>
      <c r="BK275" s="120"/>
      <c r="BL275" s="120"/>
      <c r="BM275" s="120"/>
      <c r="BN275" s="120"/>
      <c r="BO275" s="120"/>
      <c r="BQ275" s="120"/>
      <c r="BT275" s="120"/>
      <c r="BU275" s="120"/>
      <c r="BV275" s="120"/>
      <c r="BW275" s="9" t="s">
        <v>223</v>
      </c>
      <c r="BX275" s="29"/>
      <c r="DI275" s="29"/>
      <c r="DJ275" s="13" t="s">
        <v>360</v>
      </c>
      <c r="DK275" s="29"/>
      <c r="DM275" s="29"/>
    </row>
    <row r="276" spans="2:117" ht="15" customHeight="1">
      <c r="B276" s="91" t="s">
        <v>351</v>
      </c>
      <c r="C276" s="92" t="s">
        <v>352</v>
      </c>
      <c r="D276" s="92" t="s">
        <v>425</v>
      </c>
      <c r="E276" s="93" t="s">
        <v>426</v>
      </c>
      <c r="F276" s="9">
        <v>15</v>
      </c>
      <c r="G276" s="9">
        <f t="shared" si="3"/>
        <v>1</v>
      </c>
      <c r="J276" s="8">
        <f>IF($AL$276="NA",0,1)</f>
        <v>0</v>
      </c>
      <c r="K276" s="28" t="s">
        <v>118</v>
      </c>
      <c r="L276" s="29"/>
      <c r="N276" s="30"/>
      <c r="AB276" s="30"/>
      <c r="AC276" s="30"/>
      <c r="AD276" s="30"/>
      <c r="AE276" s="30"/>
      <c r="AF276" s="30"/>
      <c r="AG276" s="30"/>
      <c r="AH276" s="30"/>
      <c r="AI276" s="30"/>
      <c r="AK276" s="30"/>
      <c r="AL276" s="8" t="str">
        <f>IF('項目E1(不当な差別的取扱い)'!$AW$34="","NA",'項目E1(不当な差別的取扱い)'!$AW$34)</f>
        <v>NA</v>
      </c>
      <c r="AN276" s="30"/>
      <c r="AO276" s="30"/>
      <c r="AP276" s="30"/>
      <c r="AQ276" s="29"/>
      <c r="AR276" s="29"/>
      <c r="AT276" s="120"/>
      <c r="BH276" s="120"/>
      <c r="BI276" s="120"/>
      <c r="BJ276" s="120"/>
      <c r="BK276" s="120"/>
      <c r="BL276" s="120"/>
      <c r="BM276" s="120"/>
      <c r="BN276" s="120"/>
      <c r="BO276" s="120"/>
      <c r="BQ276" s="120"/>
      <c r="BR276" s="9" t="s">
        <v>427</v>
      </c>
      <c r="BT276" s="120"/>
      <c r="BU276" s="120"/>
      <c r="BV276" s="120"/>
      <c r="BW276" s="9" t="s">
        <v>226</v>
      </c>
      <c r="BX276" s="29"/>
      <c r="DI276" s="29"/>
      <c r="DJ276" s="13" t="s">
        <v>127</v>
      </c>
      <c r="DK276" s="29"/>
      <c r="DM276" s="29"/>
    </row>
    <row r="277" spans="2:117" ht="15" customHeight="1">
      <c r="B277" s="91" t="s">
        <v>351</v>
      </c>
      <c r="C277" s="92" t="s">
        <v>352</v>
      </c>
      <c r="D277" s="92" t="s">
        <v>227</v>
      </c>
      <c r="E277" s="93" t="s">
        <v>228</v>
      </c>
      <c r="F277" s="9">
        <v>15</v>
      </c>
      <c r="G277" s="9">
        <f t="shared" si="3"/>
        <v>1</v>
      </c>
      <c r="J277" s="8">
        <f>IF($AL$277="NA",0,1)</f>
        <v>0</v>
      </c>
      <c r="K277" s="28" t="s">
        <v>118</v>
      </c>
      <c r="L277" s="29"/>
      <c r="N277" s="30"/>
      <c r="AB277" s="30"/>
      <c r="AC277" s="30"/>
      <c r="AD277" s="30"/>
      <c r="AE277" s="30"/>
      <c r="AF277" s="30"/>
      <c r="AG277" s="30"/>
      <c r="AH277" s="30"/>
      <c r="AI277" s="30"/>
      <c r="AK277" s="30"/>
      <c r="AL277" s="8" t="str">
        <f>IF('項目E1(不当な差別的取扱い)'!$AX$34="","NA",'項目E1(不当な差別的取扱い)'!$AX$34)</f>
        <v>NA</v>
      </c>
      <c r="AN277" s="30"/>
      <c r="AO277" s="30"/>
      <c r="AP277" s="30"/>
      <c r="AQ277" s="29"/>
      <c r="AR277" s="29"/>
      <c r="AT277" s="120"/>
      <c r="BH277" s="120"/>
      <c r="BI277" s="120"/>
      <c r="BJ277" s="120"/>
      <c r="BK277" s="120"/>
      <c r="BL277" s="120"/>
      <c r="BM277" s="120"/>
      <c r="BN277" s="120"/>
      <c r="BO277" s="120"/>
      <c r="BQ277" s="120"/>
      <c r="BR277" s="9" t="s">
        <v>428</v>
      </c>
      <c r="BT277" s="120"/>
      <c r="BU277" s="120"/>
      <c r="BV277" s="120"/>
      <c r="BW277" s="9" t="s">
        <v>229</v>
      </c>
      <c r="BX277" s="29"/>
      <c r="DI277" s="29"/>
      <c r="DJ277" s="13" t="s">
        <v>127</v>
      </c>
      <c r="DK277" s="29"/>
      <c r="DM277" s="29"/>
    </row>
    <row r="278" spans="2:117" ht="15" customHeight="1">
      <c r="B278" s="91" t="s">
        <v>351</v>
      </c>
      <c r="C278" s="92" t="s">
        <v>352</v>
      </c>
      <c r="D278" s="92" t="s">
        <v>429</v>
      </c>
      <c r="E278" s="93" t="s">
        <v>430</v>
      </c>
      <c r="F278" s="9">
        <v>15</v>
      </c>
      <c r="G278" s="9">
        <f t="shared" si="3"/>
        <v>1</v>
      </c>
      <c r="J278" s="8">
        <f>IF(OR($M$278="(選択)",LEN(TRIM($M$278))=0,$M$278="NA"),0,1)</f>
        <v>0</v>
      </c>
      <c r="K278" s="28" t="s">
        <v>145</v>
      </c>
      <c r="L278" s="29"/>
      <c r="M278" s="8" t="str">
        <f>IF('項目E1(不当な差別的取扱い)'!$AY$34="","NA",'項目E1(不当な差別的取扱い)'!$AY$34)</f>
        <v>(選択)</v>
      </c>
      <c r="N278" s="30"/>
      <c r="AB278" s="30"/>
      <c r="AC278" s="30"/>
      <c r="AD278" s="30"/>
      <c r="AE278" s="30"/>
      <c r="AF278" s="30"/>
      <c r="AG278" s="30"/>
      <c r="AH278" s="30"/>
      <c r="AI278" s="30"/>
      <c r="AK278" s="30"/>
      <c r="AN278" s="30"/>
      <c r="AO278" s="30"/>
      <c r="AP278" s="30"/>
      <c r="AQ278" s="29"/>
      <c r="AR278" s="29"/>
      <c r="AS278" s="9" t="s">
        <v>431</v>
      </c>
      <c r="AT278" s="120"/>
      <c r="BH278" s="120"/>
      <c r="BI278" s="120"/>
      <c r="BJ278" s="120"/>
      <c r="BK278" s="120"/>
      <c r="BL278" s="120"/>
      <c r="BM278" s="120"/>
      <c r="BN278" s="120"/>
      <c r="BO278" s="120"/>
      <c r="BQ278" s="120"/>
      <c r="BT278" s="120"/>
      <c r="BU278" s="120"/>
      <c r="BV278" s="120"/>
      <c r="BW278" s="9" t="s">
        <v>232</v>
      </c>
      <c r="BX278" s="29"/>
      <c r="DI278" s="29"/>
      <c r="DJ278" s="13" t="s">
        <v>433</v>
      </c>
      <c r="DK278" s="29"/>
      <c r="DM278" s="29"/>
    </row>
    <row r="279" spans="2:117" ht="15" customHeight="1">
      <c r="B279" s="91" t="s">
        <v>351</v>
      </c>
      <c r="C279" s="92" t="s">
        <v>352</v>
      </c>
      <c r="D279" s="92" t="s">
        <v>357</v>
      </c>
      <c r="E279" s="93" t="s">
        <v>144</v>
      </c>
      <c r="F279" s="9">
        <v>16</v>
      </c>
      <c r="G279" s="9">
        <f t="shared" si="3"/>
        <v>1</v>
      </c>
      <c r="J279" s="8">
        <f>IF(OR($M$279="(選択)",LEN(TRIM($M$279))=0,$M$279="NA"),0,1)</f>
        <v>0</v>
      </c>
      <c r="K279" s="28" t="s">
        <v>145</v>
      </c>
      <c r="L279" s="29"/>
      <c r="M279" s="8" t="str">
        <f>IF('項目E1(不当な差別的取扱い)'!$C$35="","NA",'項目E1(不当な差別的取扱い)'!$C$35)</f>
        <v>(選択)</v>
      </c>
      <c r="N279" s="30"/>
      <c r="AB279" s="30"/>
      <c r="AC279" s="30"/>
      <c r="AD279" s="30"/>
      <c r="AE279" s="30"/>
      <c r="AF279" s="30"/>
      <c r="AG279" s="30"/>
      <c r="AH279" s="30"/>
      <c r="AI279" s="30"/>
      <c r="AK279" s="30"/>
      <c r="AN279" s="30"/>
      <c r="AO279" s="30"/>
      <c r="AP279" s="30"/>
      <c r="AQ279" s="29"/>
      <c r="AR279" s="29"/>
      <c r="AS279" s="9" t="s">
        <v>359</v>
      </c>
      <c r="AT279" s="120"/>
      <c r="BH279" s="120"/>
      <c r="BI279" s="120"/>
      <c r="BJ279" s="120"/>
      <c r="BK279" s="120"/>
      <c r="BL279" s="120"/>
      <c r="BM279" s="120"/>
      <c r="BN279" s="120"/>
      <c r="BO279" s="120"/>
      <c r="BQ279" s="120"/>
      <c r="BT279" s="120"/>
      <c r="BU279" s="120"/>
      <c r="BV279" s="120"/>
      <c r="BW279" s="9" t="s">
        <v>146</v>
      </c>
      <c r="BX279" s="29"/>
      <c r="DI279" s="29"/>
      <c r="DJ279" s="13" t="s">
        <v>433</v>
      </c>
      <c r="DK279" s="29"/>
      <c r="DM279" s="29"/>
    </row>
    <row r="280" spans="2:117" ht="15" customHeight="1">
      <c r="B280" s="91" t="s">
        <v>351</v>
      </c>
      <c r="C280" s="92" t="s">
        <v>352</v>
      </c>
      <c r="D280" s="92" t="s">
        <v>361</v>
      </c>
      <c r="E280" s="93" t="s">
        <v>362</v>
      </c>
      <c r="F280" s="9">
        <v>16</v>
      </c>
      <c r="G280" s="9">
        <f t="shared" si="3"/>
        <v>1</v>
      </c>
      <c r="J280" s="8">
        <f>IF($AL$280="NA",0,1)</f>
        <v>0</v>
      </c>
      <c r="K280" s="28" t="s">
        <v>118</v>
      </c>
      <c r="L280" s="29"/>
      <c r="N280" s="30"/>
      <c r="AB280" s="30"/>
      <c r="AC280" s="30"/>
      <c r="AD280" s="30"/>
      <c r="AE280" s="30"/>
      <c r="AF280" s="30"/>
      <c r="AG280" s="30"/>
      <c r="AH280" s="30"/>
      <c r="AI280" s="30"/>
      <c r="AK280" s="30"/>
      <c r="AL280" s="8" t="str">
        <f>IF('項目E1(不当な差別的取扱い)'!$D$35="","NA",'項目E1(不当な差別的取扱い)'!$D$35)</f>
        <v>NA</v>
      </c>
      <c r="AN280" s="30"/>
      <c r="AO280" s="30"/>
      <c r="AP280" s="30"/>
      <c r="AQ280" s="29"/>
      <c r="AR280" s="29"/>
      <c r="AT280" s="120"/>
      <c r="BH280" s="120"/>
      <c r="BI280" s="120"/>
      <c r="BJ280" s="120"/>
      <c r="BK280" s="120"/>
      <c r="BL280" s="120"/>
      <c r="BM280" s="120"/>
      <c r="BN280" s="120"/>
      <c r="BO280" s="120"/>
      <c r="BQ280" s="120"/>
      <c r="BR280" s="9" t="s">
        <v>363</v>
      </c>
      <c r="BT280" s="120"/>
      <c r="BU280" s="120"/>
      <c r="BV280" s="120"/>
      <c r="BW280" s="9" t="s">
        <v>151</v>
      </c>
      <c r="BX280" s="29"/>
      <c r="DI280" s="29"/>
      <c r="DJ280" s="13" t="s">
        <v>127</v>
      </c>
      <c r="DK280" s="29"/>
      <c r="DM280" s="29"/>
    </row>
    <row r="281" spans="2:117" ht="15" customHeight="1">
      <c r="B281" s="91" t="s">
        <v>351</v>
      </c>
      <c r="C281" s="92" t="s">
        <v>352</v>
      </c>
      <c r="D281" s="92" t="s">
        <v>364</v>
      </c>
      <c r="E281" s="93" t="s">
        <v>365</v>
      </c>
      <c r="F281" s="9">
        <v>16</v>
      </c>
      <c r="G281" s="9">
        <f t="shared" ref="G281:G344" si="4">+IF($AJ$23="NA",1,IF(F281&gt;$AJ$23,1,0))</f>
        <v>1</v>
      </c>
      <c r="J281" s="8">
        <f>IF(COUNTIF($O$281:$AH$281,"○")=0,0,1)</f>
        <v>0</v>
      </c>
      <c r="K281" s="28" t="s">
        <v>366</v>
      </c>
      <c r="L281" s="29"/>
      <c r="N281" s="30"/>
      <c r="O281" s="8" t="str">
        <f>IF('項目E1(不当な差別的取扱い)'!$G$35="","NA",'項目E1(不当な差別的取扱い)'!$G$35)</f>
        <v>NA</v>
      </c>
      <c r="P281" s="8" t="str">
        <f>IF('項目E1(不当な差別的取扱い)'!$H$35="","NA",'項目E1(不当な差別的取扱い)'!$H$35)</f>
        <v>NA</v>
      </c>
      <c r="Q281" s="8" t="str">
        <f>IF('項目E1(不当な差別的取扱い)'!$I$35="","NA",'項目E1(不当な差別的取扱い)'!$I$35)</f>
        <v>NA</v>
      </c>
      <c r="AB281" s="30"/>
      <c r="AC281" s="30"/>
      <c r="AD281" s="30"/>
      <c r="AE281" s="30"/>
      <c r="AF281" s="30"/>
      <c r="AG281" s="30"/>
      <c r="AH281" s="30"/>
      <c r="AI281" s="30"/>
      <c r="AK281" s="30"/>
      <c r="AM281" s="32"/>
      <c r="AN281" s="30"/>
      <c r="AO281" s="30"/>
      <c r="AP281" s="30"/>
      <c r="AQ281" s="29"/>
      <c r="AR281" s="29"/>
      <c r="AT281" s="120"/>
      <c r="AU281" s="9" t="s">
        <v>367</v>
      </c>
      <c r="AV281" s="9" t="s">
        <v>368</v>
      </c>
      <c r="AW281" s="9" t="s">
        <v>369</v>
      </c>
      <c r="BH281" s="120"/>
      <c r="BI281" s="120"/>
      <c r="BJ281" s="120"/>
      <c r="BK281" s="120"/>
      <c r="BL281" s="120"/>
      <c r="BM281" s="120"/>
      <c r="BN281" s="120"/>
      <c r="BO281" s="120"/>
      <c r="BQ281" s="120"/>
      <c r="BT281" s="120"/>
      <c r="BU281" s="120"/>
      <c r="BV281" s="120"/>
      <c r="BW281" s="9" t="s">
        <v>158</v>
      </c>
      <c r="BX281" s="29"/>
      <c r="DI281" s="29"/>
      <c r="DJ281" s="13" t="s">
        <v>370</v>
      </c>
      <c r="DK281" s="29"/>
      <c r="DM281" s="29"/>
    </row>
    <row r="282" spans="2:117" ht="15" customHeight="1">
      <c r="B282" s="91" t="s">
        <v>351</v>
      </c>
      <c r="C282" s="92" t="s">
        <v>352</v>
      </c>
      <c r="D282" s="92" t="s">
        <v>364</v>
      </c>
      <c r="E282" s="93" t="s">
        <v>371</v>
      </c>
      <c r="F282" s="9">
        <v>16</v>
      </c>
      <c r="G282" s="9">
        <f t="shared" si="4"/>
        <v>1</v>
      </c>
      <c r="I282" s="8">
        <f>IF(AND($J$281=1,$Q$281&lt;&gt;"○"),1,0)</f>
        <v>0</v>
      </c>
      <c r="J282" s="8">
        <f>IF($AL$282="NA",0,1)</f>
        <v>0</v>
      </c>
      <c r="K282" s="28" t="s">
        <v>118</v>
      </c>
      <c r="L282" s="29"/>
      <c r="N282" s="30"/>
      <c r="AB282" s="30"/>
      <c r="AC282" s="30"/>
      <c r="AD282" s="30"/>
      <c r="AE282" s="30"/>
      <c r="AF282" s="30"/>
      <c r="AG282" s="30"/>
      <c r="AH282" s="30"/>
      <c r="AI282" s="30"/>
      <c r="AK282" s="30"/>
      <c r="AL282" s="8" t="str">
        <f>IF('項目E1(不当な差別的取扱い)'!$J$35="","NA",'項目E1(不当な差別的取扱い)'!$J$35)</f>
        <v>NA</v>
      </c>
      <c r="AN282" s="30"/>
      <c r="AO282" s="30"/>
      <c r="AP282" s="30"/>
      <c r="AQ282" s="29"/>
      <c r="AR282" s="29"/>
      <c r="AT282" s="120"/>
      <c r="BH282" s="120"/>
      <c r="BI282" s="120"/>
      <c r="BJ282" s="120"/>
      <c r="BK282" s="120"/>
      <c r="BL282" s="120"/>
      <c r="BM282" s="120"/>
      <c r="BN282" s="120"/>
      <c r="BO282" s="120"/>
      <c r="BQ282" s="120"/>
      <c r="BR282" s="9" t="s">
        <v>372</v>
      </c>
      <c r="BT282" s="120"/>
      <c r="BU282" s="120"/>
      <c r="BV282" s="120"/>
      <c r="BW282" s="9" t="s">
        <v>160</v>
      </c>
      <c r="BX282" s="29"/>
      <c r="BY282" s="13" t="s">
        <v>369</v>
      </c>
      <c r="CA282" s="13" t="s">
        <v>373</v>
      </c>
      <c r="DI282" s="29"/>
      <c r="DJ282" s="13" t="s">
        <v>127</v>
      </c>
      <c r="DK282" s="29"/>
      <c r="DM282" s="29"/>
    </row>
    <row r="283" spans="2:117" ht="15" customHeight="1">
      <c r="B283" s="91" t="s">
        <v>351</v>
      </c>
      <c r="C283" s="92" t="s">
        <v>352</v>
      </c>
      <c r="D283" s="92" t="s">
        <v>162</v>
      </c>
      <c r="E283" s="93" t="s">
        <v>374</v>
      </c>
      <c r="F283" s="9">
        <v>16</v>
      </c>
      <c r="G283" s="9">
        <f t="shared" si="4"/>
        <v>1</v>
      </c>
      <c r="J283" s="8">
        <f>IF(COUNTIF($O$283:$AH$283,"○")=0,0,1)</f>
        <v>0</v>
      </c>
      <c r="K283" s="28" t="s">
        <v>154</v>
      </c>
      <c r="L283" s="29"/>
      <c r="N283" s="30"/>
      <c r="O283" s="8" t="str">
        <f>IF('項目E1(不当な差別的取扱い)'!$K$35="","NA",'項目E1(不当な差別的取扱い)'!$K$35)</f>
        <v>NA</v>
      </c>
      <c r="P283" s="8" t="str">
        <f>IF('項目E1(不当な差別的取扱い)'!$L$35="","NA",'項目E1(不当な差別的取扱い)'!$L$35)</f>
        <v>NA</v>
      </c>
      <c r="Q283" s="8" t="str">
        <f>IF('項目E1(不当な差別的取扱い)'!$M$35="","NA",'項目E1(不当な差別的取扱い)'!$M$35)</f>
        <v>NA</v>
      </c>
      <c r="R283" s="8" t="str">
        <f>IF('項目E1(不当な差別的取扱い)'!$N$35="","NA",'項目E1(不当な差別的取扱い)'!$N$35)</f>
        <v>NA</v>
      </c>
      <c r="AB283" s="30"/>
      <c r="AC283" s="30"/>
      <c r="AD283" s="30"/>
      <c r="AE283" s="30"/>
      <c r="AF283" s="30"/>
      <c r="AG283" s="30"/>
      <c r="AH283" s="30"/>
      <c r="AI283" s="30"/>
      <c r="AK283" s="30"/>
      <c r="AN283" s="30"/>
      <c r="AO283" s="30"/>
      <c r="AP283" s="30"/>
      <c r="AQ283" s="29"/>
      <c r="AR283" s="29"/>
      <c r="AT283" s="120"/>
      <c r="AU283" s="9" t="s">
        <v>375</v>
      </c>
      <c r="AV283" s="9" t="s">
        <v>376</v>
      </c>
      <c r="AW283" s="9" t="s">
        <v>377</v>
      </c>
      <c r="AX283" s="9" t="s">
        <v>378</v>
      </c>
      <c r="BH283" s="120"/>
      <c r="BI283" s="120"/>
      <c r="BJ283" s="120"/>
      <c r="BK283" s="120"/>
      <c r="BL283" s="120"/>
      <c r="BM283" s="120"/>
      <c r="BN283" s="120"/>
      <c r="BO283" s="120"/>
      <c r="BQ283" s="120"/>
      <c r="BT283" s="120"/>
      <c r="BU283" s="120"/>
      <c r="BV283" s="120"/>
      <c r="BW283" s="9" t="s">
        <v>168</v>
      </c>
      <c r="BX283" s="29"/>
      <c r="DI283" s="29"/>
      <c r="DJ283" s="13" t="s">
        <v>390</v>
      </c>
      <c r="DK283" s="29"/>
      <c r="DM283" s="29"/>
    </row>
    <row r="284" spans="2:117" ht="15" customHeight="1">
      <c r="B284" s="91" t="s">
        <v>351</v>
      </c>
      <c r="C284" s="92" t="s">
        <v>352</v>
      </c>
      <c r="D284" s="92" t="s">
        <v>379</v>
      </c>
      <c r="E284" s="93" t="s">
        <v>380</v>
      </c>
      <c r="F284" s="9">
        <v>16</v>
      </c>
      <c r="G284" s="9">
        <f t="shared" si="4"/>
        <v>1</v>
      </c>
      <c r="J284" s="8">
        <f>IF(COUNTIF($O$284:$AH$284,"○")=0,0,1)</f>
        <v>0</v>
      </c>
      <c r="K284" s="28" t="s">
        <v>154</v>
      </c>
      <c r="L284" s="29"/>
      <c r="N284" s="30"/>
      <c r="O284" s="8" t="str">
        <f>IF('項目E1(不当な差別的取扱い)'!$O$35="","NA",'項目E1(不当な差別的取扱い)'!$O$35)</f>
        <v>NA</v>
      </c>
      <c r="P284" s="8" t="str">
        <f>IF('項目E1(不当な差別的取扱い)'!$P$35="","NA",'項目E1(不当な差別的取扱い)'!$P$35)</f>
        <v>NA</v>
      </c>
      <c r="Q284" s="8" t="str">
        <f>IF('項目E1(不当な差別的取扱い)'!$Q$35="","NA",'項目E1(不当な差別的取扱い)'!$Q$35)</f>
        <v>NA</v>
      </c>
      <c r="R284" s="8" t="str">
        <f>IF('項目E1(不当な差別的取扱い)'!$R$35="","NA",'項目E1(不当な差別的取扱い)'!$R$35)</f>
        <v>NA</v>
      </c>
      <c r="S284" s="8" t="str">
        <f>IF('項目E1(不当な差別的取扱い)'!$S$35="","NA",'項目E1(不当な差別的取扱い)'!$S$35)</f>
        <v>NA</v>
      </c>
      <c r="T284" s="8" t="str">
        <f>IF('項目E1(不当な差別的取扱い)'!$T$35="","NA",'項目E1(不当な差別的取扱い)'!$T$35)</f>
        <v>NA</v>
      </c>
      <c r="U284" s="8" t="str">
        <f>IF('項目E1(不当な差別的取扱い)'!$U$35="","NA",'項目E1(不当な差別的取扱い)'!$U$35)</f>
        <v>NA</v>
      </c>
      <c r="V284" s="8" t="str">
        <f>IF('項目E1(不当な差別的取扱い)'!$V$35="","NA",'項目E1(不当な差別的取扱い)'!$V$35)</f>
        <v>NA</v>
      </c>
      <c r="W284" s="8" t="str">
        <f>IF('項目E1(不当な差別的取扱い)'!$W$35="","NA",'項目E1(不当な差別的取扱い)'!$W$35)</f>
        <v>NA</v>
      </c>
      <c r="AB284" s="30"/>
      <c r="AC284" s="30"/>
      <c r="AD284" s="30"/>
      <c r="AE284" s="30"/>
      <c r="AF284" s="30"/>
      <c r="AG284" s="30"/>
      <c r="AH284" s="30"/>
      <c r="AI284" s="30"/>
      <c r="AK284" s="30"/>
      <c r="AN284" s="30"/>
      <c r="AO284" s="30"/>
      <c r="AP284" s="30"/>
      <c r="AQ284" s="29"/>
      <c r="AR284" s="29"/>
      <c r="AT284" s="120"/>
      <c r="AU284" s="9" t="s">
        <v>381</v>
      </c>
      <c r="AV284" s="9" t="s">
        <v>382</v>
      </c>
      <c r="AW284" s="9" t="s">
        <v>383</v>
      </c>
      <c r="AX284" s="9" t="s">
        <v>384</v>
      </c>
      <c r="AY284" s="9" t="s">
        <v>385</v>
      </c>
      <c r="AZ284" s="9" t="s">
        <v>386</v>
      </c>
      <c r="BA284" s="9" t="s">
        <v>387</v>
      </c>
      <c r="BB284" s="9" t="s">
        <v>388</v>
      </c>
      <c r="BC284" s="9" t="s">
        <v>389</v>
      </c>
      <c r="BH284" s="120"/>
      <c r="BI284" s="120"/>
      <c r="BJ284" s="120"/>
      <c r="BK284" s="120"/>
      <c r="BL284" s="120"/>
      <c r="BM284" s="120"/>
      <c r="BN284" s="120"/>
      <c r="BO284" s="120"/>
      <c r="BQ284" s="120"/>
      <c r="BT284" s="120"/>
      <c r="BU284" s="120"/>
      <c r="BV284" s="120"/>
      <c r="BW284" s="9" t="s">
        <v>180</v>
      </c>
      <c r="BX284" s="29"/>
      <c r="DI284" s="29"/>
      <c r="DJ284" s="13" t="s">
        <v>390</v>
      </c>
      <c r="DK284" s="29"/>
      <c r="DM284" s="29"/>
    </row>
    <row r="285" spans="2:117" ht="15" customHeight="1">
      <c r="B285" s="91" t="s">
        <v>351</v>
      </c>
      <c r="C285" s="92" t="s">
        <v>352</v>
      </c>
      <c r="D285" s="92" t="s">
        <v>391</v>
      </c>
      <c r="E285" s="93" t="s">
        <v>392</v>
      </c>
      <c r="F285" s="9">
        <v>16</v>
      </c>
      <c r="G285" s="9">
        <f t="shared" si="4"/>
        <v>1</v>
      </c>
      <c r="J285" s="8">
        <f>IF(COUNTIF($O$285:$AH$285,"○")=0,0,1)</f>
        <v>0</v>
      </c>
      <c r="K285" s="28" t="s">
        <v>154</v>
      </c>
      <c r="L285" s="29"/>
      <c r="N285" s="30"/>
      <c r="O285" s="8" t="str">
        <f>IF('項目E1(不当な差別的取扱い)'!$X$35="","NA",'項目E1(不当な差別的取扱い)'!$X$35)</f>
        <v>NA</v>
      </c>
      <c r="P285" s="8" t="str">
        <f>IF('項目E1(不当な差別的取扱い)'!$Y$35="","NA",'項目E1(不当な差別的取扱い)'!$Y$35)</f>
        <v>NA</v>
      </c>
      <c r="Q285" s="8" t="str">
        <f>IF('項目E1(不当な差別的取扱い)'!$Z$35="","NA",'項目E1(不当な差別的取扱い)'!$Z$35)</f>
        <v>NA</v>
      </c>
      <c r="R285" s="8" t="str">
        <f>IF('項目E1(不当な差別的取扱い)'!$AA$35="","NA",'項目E1(不当な差別的取扱い)'!$AA$35)</f>
        <v>NA</v>
      </c>
      <c r="S285" s="8" t="str">
        <f>IF('項目E1(不当な差別的取扱い)'!$AB$35="","NA",'項目E1(不当な差別的取扱い)'!$AB$35)</f>
        <v>NA</v>
      </c>
      <c r="T285" s="8" t="str">
        <f>IF('項目E1(不当な差別的取扱い)'!$AC$35="","NA",'項目E1(不当な差別的取扱い)'!$AC$35)</f>
        <v>NA</v>
      </c>
      <c r="U285" s="8" t="str">
        <f>IF('項目E1(不当な差別的取扱い)'!$AD$35="","NA",'項目E1(不当な差別的取扱い)'!$AD$35)</f>
        <v>NA</v>
      </c>
      <c r="V285" s="8" t="str">
        <f>IF('項目E1(不当な差別的取扱い)'!$AE$35="","NA",'項目E1(不当な差別的取扱い)'!$AE$35)</f>
        <v>NA</v>
      </c>
      <c r="W285" s="8" t="str">
        <f>IF('項目E1(不当な差別的取扱い)'!$AF$35="","NA",'項目E1(不当な差別的取扱い)'!$AF$35)</f>
        <v>NA</v>
      </c>
      <c r="X285" s="8" t="str">
        <f>IF('項目E1(不当な差別的取扱い)'!$AG$35="","NA",'項目E1(不当な差別的取扱い)'!$AG$35)</f>
        <v>NA</v>
      </c>
      <c r="Y285" s="8" t="str">
        <f>IF('項目E1(不当な差別的取扱い)'!$AH$35="","NA",'項目E1(不当な差別的取扱い)'!$AH$35)</f>
        <v>NA</v>
      </c>
      <c r="AB285" s="30"/>
      <c r="AC285" s="30"/>
      <c r="AD285" s="30"/>
      <c r="AE285" s="30"/>
      <c r="AF285" s="30"/>
      <c r="AG285" s="30"/>
      <c r="AH285" s="30"/>
      <c r="AI285" s="30"/>
      <c r="AK285" s="30"/>
      <c r="AN285" s="30"/>
      <c r="AO285" s="30"/>
      <c r="AP285" s="30"/>
      <c r="AQ285" s="29"/>
      <c r="AR285" s="29"/>
      <c r="AT285" s="120"/>
      <c r="AU285" s="9" t="s">
        <v>393</v>
      </c>
      <c r="AV285" s="9" t="s">
        <v>394</v>
      </c>
      <c r="AW285" s="9" t="s">
        <v>395</v>
      </c>
      <c r="AX285" s="9" t="s">
        <v>396</v>
      </c>
      <c r="AY285" s="9" t="s">
        <v>397</v>
      </c>
      <c r="AZ285" s="9" t="s">
        <v>398</v>
      </c>
      <c r="BA285" s="9" t="s">
        <v>399</v>
      </c>
      <c r="BB285" s="9" t="s">
        <v>400</v>
      </c>
      <c r="BC285" s="9" t="s">
        <v>401</v>
      </c>
      <c r="BD285" s="9" t="s">
        <v>402</v>
      </c>
      <c r="BE285" s="9" t="s">
        <v>403</v>
      </c>
      <c r="BH285" s="120"/>
      <c r="BI285" s="120"/>
      <c r="BJ285" s="120"/>
      <c r="BK285" s="120"/>
      <c r="BL285" s="120"/>
      <c r="BM285" s="120"/>
      <c r="BN285" s="120"/>
      <c r="BO285" s="120"/>
      <c r="BQ285" s="120"/>
      <c r="BT285" s="120"/>
      <c r="BU285" s="120"/>
      <c r="BV285" s="120"/>
      <c r="BW285" s="9" t="s">
        <v>194</v>
      </c>
      <c r="BX285" s="29"/>
      <c r="DI285" s="29"/>
      <c r="DJ285" s="13" t="s">
        <v>390</v>
      </c>
      <c r="DK285" s="29"/>
      <c r="DM285" s="29"/>
    </row>
    <row r="286" spans="2:117" ht="15" customHeight="1">
      <c r="B286" s="91" t="s">
        <v>351</v>
      </c>
      <c r="C286" s="92" t="s">
        <v>352</v>
      </c>
      <c r="D286" s="92" t="s">
        <v>391</v>
      </c>
      <c r="E286" s="93" t="s">
        <v>404</v>
      </c>
      <c r="F286" s="9">
        <v>16</v>
      </c>
      <c r="G286" s="9">
        <f t="shared" si="4"/>
        <v>1</v>
      </c>
      <c r="I286" s="8">
        <f>IF(AND($J$285=1,$Y$285&lt;&gt;"○"),1,0)</f>
        <v>0</v>
      </c>
      <c r="J286" s="8">
        <f>IF($AL$286="NA",0,1)</f>
        <v>0</v>
      </c>
      <c r="K286" s="28" t="s">
        <v>118</v>
      </c>
      <c r="L286" s="29"/>
      <c r="N286" s="30"/>
      <c r="AB286" s="30"/>
      <c r="AC286" s="30"/>
      <c r="AD286" s="30"/>
      <c r="AE286" s="30"/>
      <c r="AF286" s="30"/>
      <c r="AG286" s="30"/>
      <c r="AH286" s="30"/>
      <c r="AI286" s="30"/>
      <c r="AK286" s="30"/>
      <c r="AL286" s="8" t="str">
        <f>IF('項目E1(不当な差別的取扱い)'!$AI$35="","NA",'項目E1(不当な差別的取扱い)'!$AI$35)</f>
        <v>NA</v>
      </c>
      <c r="AN286" s="30"/>
      <c r="AO286" s="30"/>
      <c r="AP286" s="30"/>
      <c r="AQ286" s="29"/>
      <c r="AR286" s="29"/>
      <c r="AT286" s="120"/>
      <c r="BH286" s="120"/>
      <c r="BI286" s="120"/>
      <c r="BJ286" s="120"/>
      <c r="BK286" s="120"/>
      <c r="BL286" s="120"/>
      <c r="BM286" s="120"/>
      <c r="BN286" s="120"/>
      <c r="BO286" s="120"/>
      <c r="BQ286" s="120"/>
      <c r="BR286" s="9" t="s">
        <v>405</v>
      </c>
      <c r="BT286" s="120"/>
      <c r="BU286" s="120"/>
      <c r="BV286" s="120"/>
      <c r="BW286" s="9" t="s">
        <v>196</v>
      </c>
      <c r="BX286" s="29"/>
      <c r="BY286" s="13" t="s">
        <v>403</v>
      </c>
      <c r="CA286" s="13" t="s">
        <v>373</v>
      </c>
      <c r="DI286" s="29"/>
      <c r="DJ286" s="13" t="s">
        <v>127</v>
      </c>
      <c r="DK286" s="29"/>
      <c r="DM286" s="29"/>
    </row>
    <row r="287" spans="2:117" ht="15" customHeight="1">
      <c r="B287" s="91" t="s">
        <v>351</v>
      </c>
      <c r="C287" s="92" t="s">
        <v>352</v>
      </c>
      <c r="D287" s="92" t="s">
        <v>406</v>
      </c>
      <c r="E287" s="93" t="s">
        <v>407</v>
      </c>
      <c r="F287" s="9">
        <v>16</v>
      </c>
      <c r="G287" s="9">
        <f t="shared" si="4"/>
        <v>1</v>
      </c>
      <c r="J287" s="8">
        <f>IF(COUNTIF($O$287:$AH$287,"○")=0,0,1)</f>
        <v>0</v>
      </c>
      <c r="K287" s="28" t="s">
        <v>154</v>
      </c>
      <c r="L287" s="29"/>
      <c r="N287" s="30"/>
      <c r="O287" s="8" t="str">
        <f>IF('項目E1(不当な差別的取扱い)'!$AJ$35="","NA",'項目E1(不当な差別的取扱い)'!$AJ$35)</f>
        <v>NA</v>
      </c>
      <c r="P287" s="8" t="str">
        <f>IF('項目E1(不当な差別的取扱い)'!$AK$35="","NA",'項目E1(不当な差別的取扱い)'!$AK$35)</f>
        <v>NA</v>
      </c>
      <c r="Q287" s="8" t="str">
        <f>IF('項目E1(不当な差別的取扱い)'!$AL$35="","NA",'項目E1(不当な差別的取扱い)'!$AL$35)</f>
        <v>NA</v>
      </c>
      <c r="R287" s="8" t="str">
        <f>IF('項目E1(不当な差別的取扱い)'!$AM$35="","NA",'項目E1(不当な差別的取扱い)'!$AM$35)</f>
        <v>NA</v>
      </c>
      <c r="S287" s="8" t="str">
        <f>IF('項目E1(不当な差別的取扱い)'!$AN$35="","NA",'項目E1(不当な差別的取扱い)'!$AN$35)</f>
        <v>NA</v>
      </c>
      <c r="T287" s="8" t="str">
        <f>IF('項目E1(不当な差別的取扱い)'!$AO$35="","NA",'項目E1(不当な差別的取扱い)'!$AO$35)</f>
        <v>NA</v>
      </c>
      <c r="AB287" s="30"/>
      <c r="AC287" s="30"/>
      <c r="AD287" s="30"/>
      <c r="AE287" s="30"/>
      <c r="AF287" s="30"/>
      <c r="AG287" s="30"/>
      <c r="AH287" s="30"/>
      <c r="AI287" s="30"/>
      <c r="AK287" s="30"/>
      <c r="AN287" s="30"/>
      <c r="AO287" s="30"/>
      <c r="AP287" s="30"/>
      <c r="AQ287" s="29"/>
      <c r="AR287" s="29"/>
      <c r="AT287" s="120"/>
      <c r="AU287" s="9" t="s">
        <v>408</v>
      </c>
      <c r="AV287" s="9" t="s">
        <v>409</v>
      </c>
      <c r="AW287" s="9" t="s">
        <v>410</v>
      </c>
      <c r="AX287" s="9" t="s">
        <v>411</v>
      </c>
      <c r="AY287" s="9" t="s">
        <v>412</v>
      </c>
      <c r="AZ287" s="9" t="s">
        <v>413</v>
      </c>
      <c r="BH287" s="120"/>
      <c r="BI287" s="120"/>
      <c r="BJ287" s="120"/>
      <c r="BK287" s="120"/>
      <c r="BL287" s="120"/>
      <c r="BM287" s="120"/>
      <c r="BN287" s="120"/>
      <c r="BO287" s="120"/>
      <c r="BQ287" s="120"/>
      <c r="BT287" s="120"/>
      <c r="BU287" s="120"/>
      <c r="BV287" s="120"/>
      <c r="BW287" s="9" t="s">
        <v>205</v>
      </c>
      <c r="BX287" s="29"/>
      <c r="DI287" s="29"/>
      <c r="DJ287" s="13" t="s">
        <v>390</v>
      </c>
      <c r="DK287" s="29"/>
      <c r="DM287" s="29"/>
    </row>
    <row r="288" spans="2:117" ht="15" customHeight="1">
      <c r="B288" s="91" t="s">
        <v>351</v>
      </c>
      <c r="C288" s="92" t="s">
        <v>352</v>
      </c>
      <c r="D288" s="92" t="s">
        <v>406</v>
      </c>
      <c r="E288" s="93" t="s">
        <v>414</v>
      </c>
      <c r="F288" s="9">
        <v>16</v>
      </c>
      <c r="G288" s="9">
        <f t="shared" si="4"/>
        <v>1</v>
      </c>
      <c r="I288" s="8">
        <f>IF(AND($J$287=1,$T$287&lt;&gt;"○"),1,0)</f>
        <v>0</v>
      </c>
      <c r="J288" s="8">
        <f>IF($AL$288="NA",0,1)</f>
        <v>0</v>
      </c>
      <c r="K288" s="28" t="s">
        <v>118</v>
      </c>
      <c r="L288" s="29"/>
      <c r="N288" s="30"/>
      <c r="AB288" s="30"/>
      <c r="AC288" s="30"/>
      <c r="AD288" s="30"/>
      <c r="AE288" s="30"/>
      <c r="AF288" s="30"/>
      <c r="AG288" s="30"/>
      <c r="AH288" s="30"/>
      <c r="AI288" s="30"/>
      <c r="AK288" s="30"/>
      <c r="AL288" s="8" t="str">
        <f>IF('項目E1(不当な差別的取扱い)'!$AP$35="","NA",'項目E1(不当な差別的取扱い)'!$AP$35)</f>
        <v>NA</v>
      </c>
      <c r="AN288" s="30"/>
      <c r="AO288" s="30"/>
      <c r="AP288" s="30"/>
      <c r="AQ288" s="29"/>
      <c r="AR288" s="29"/>
      <c r="AT288" s="120"/>
      <c r="BH288" s="120"/>
      <c r="BI288" s="120"/>
      <c r="BJ288" s="120"/>
      <c r="BK288" s="120"/>
      <c r="BL288" s="120"/>
      <c r="BM288" s="120"/>
      <c r="BN288" s="120"/>
      <c r="BO288" s="120"/>
      <c r="BQ288" s="120"/>
      <c r="BR288" s="9" t="s">
        <v>415</v>
      </c>
      <c r="BT288" s="120"/>
      <c r="BU288" s="120"/>
      <c r="BV288" s="120"/>
      <c r="BW288" s="9" t="s">
        <v>207</v>
      </c>
      <c r="BX288" s="29"/>
      <c r="BY288" s="13" t="s">
        <v>413</v>
      </c>
      <c r="CA288" s="13" t="s">
        <v>373</v>
      </c>
      <c r="DI288" s="29"/>
      <c r="DJ288" s="13" t="s">
        <v>127</v>
      </c>
      <c r="DK288" s="29"/>
      <c r="DM288" s="29"/>
    </row>
    <row r="289" spans="2:117" ht="15" customHeight="1">
      <c r="B289" s="91" t="s">
        <v>351</v>
      </c>
      <c r="C289" s="92" t="s">
        <v>352</v>
      </c>
      <c r="D289" s="92" t="s">
        <v>209</v>
      </c>
      <c r="E289" s="93" t="s">
        <v>210</v>
      </c>
      <c r="F289" s="9">
        <v>16</v>
      </c>
      <c r="G289" s="9">
        <f t="shared" si="4"/>
        <v>1</v>
      </c>
      <c r="J289" s="8">
        <f>IF(COUNTIF($O$289:$AH$289,"○")=0,0,1)</f>
        <v>0</v>
      </c>
      <c r="K289" s="28" t="s">
        <v>154</v>
      </c>
      <c r="L289" s="29"/>
      <c r="N289" s="30"/>
      <c r="O289" s="8" t="str">
        <f>IF('項目E1(不当な差別的取扱い)'!$AQ$35="","NA",'項目E1(不当な差別的取扱い)'!$AQ$35)</f>
        <v>NA</v>
      </c>
      <c r="P289" s="8" t="str">
        <f>IF('項目E1(不当な差別的取扱い)'!$AR$35="","NA",'項目E1(不当な差別的取扱い)'!$AR$35)</f>
        <v>NA</v>
      </c>
      <c r="Q289" s="8" t="str">
        <f>IF('項目E1(不当な差別的取扱い)'!$AS$35="","NA",'項目E1(不当な差別的取扱い)'!$AS$35)</f>
        <v>NA</v>
      </c>
      <c r="AB289" s="30"/>
      <c r="AC289" s="30"/>
      <c r="AD289" s="30"/>
      <c r="AE289" s="30"/>
      <c r="AF289" s="30"/>
      <c r="AG289" s="30"/>
      <c r="AH289" s="30"/>
      <c r="AI289" s="30"/>
      <c r="AK289" s="30"/>
      <c r="AN289" s="30"/>
      <c r="AO289" s="30"/>
      <c r="AP289" s="30"/>
      <c r="AQ289" s="29"/>
      <c r="AR289" s="29"/>
      <c r="AT289" s="120"/>
      <c r="AU289" s="9" t="s">
        <v>416</v>
      </c>
      <c r="AV289" s="9" t="s">
        <v>417</v>
      </c>
      <c r="AW289" s="9" t="s">
        <v>418</v>
      </c>
      <c r="BH289" s="120"/>
      <c r="BI289" s="120"/>
      <c r="BJ289" s="120"/>
      <c r="BK289" s="120"/>
      <c r="BL289" s="120"/>
      <c r="BM289" s="120"/>
      <c r="BN289" s="120"/>
      <c r="BO289" s="120"/>
      <c r="BQ289" s="120"/>
      <c r="BT289" s="120"/>
      <c r="BU289" s="120"/>
      <c r="BV289" s="120"/>
      <c r="BW289" s="9" t="s">
        <v>214</v>
      </c>
      <c r="BX289" s="29"/>
      <c r="DI289" s="29"/>
      <c r="DJ289" s="13" t="s">
        <v>390</v>
      </c>
      <c r="DK289" s="29"/>
      <c r="DM289" s="29"/>
    </row>
    <row r="290" spans="2:117" ht="15" customHeight="1">
      <c r="B290" s="91" t="s">
        <v>351</v>
      </c>
      <c r="C290" s="92" t="s">
        <v>352</v>
      </c>
      <c r="D290" s="92" t="s">
        <v>215</v>
      </c>
      <c r="E290" s="93" t="s">
        <v>419</v>
      </c>
      <c r="F290" s="9">
        <v>16</v>
      </c>
      <c r="G290" s="9">
        <f t="shared" si="4"/>
        <v>1</v>
      </c>
      <c r="J290" s="8">
        <f>IF(COUNTIF($O$290:$AH$290,"○")=0,0,1)</f>
        <v>0</v>
      </c>
      <c r="K290" s="28" t="s">
        <v>154</v>
      </c>
      <c r="L290" s="29"/>
      <c r="N290" s="30"/>
      <c r="O290" s="8" t="str">
        <f>IF('項目E1(不当な差別的取扱い)'!$AT$35="","NA",'項目E1(不当な差別的取扱い)'!$AT$35)</f>
        <v>NA</v>
      </c>
      <c r="AB290" s="30"/>
      <c r="AC290" s="30"/>
      <c r="AD290" s="30"/>
      <c r="AE290" s="30"/>
      <c r="AF290" s="30"/>
      <c r="AG290" s="30"/>
      <c r="AH290" s="30"/>
      <c r="AI290" s="30"/>
      <c r="AK290" s="30"/>
      <c r="AN290" s="30"/>
      <c r="AO290" s="30"/>
      <c r="AP290" s="30"/>
      <c r="AQ290" s="29"/>
      <c r="AR290" s="29"/>
      <c r="AT290" s="120"/>
      <c r="AU290" s="9" t="s">
        <v>420</v>
      </c>
      <c r="BH290" s="120"/>
      <c r="BI290" s="120"/>
      <c r="BJ290" s="120"/>
      <c r="BK290" s="120"/>
      <c r="BL290" s="120"/>
      <c r="BM290" s="120"/>
      <c r="BN290" s="120"/>
      <c r="BO290" s="120"/>
      <c r="BQ290" s="120"/>
      <c r="BT290" s="120"/>
      <c r="BU290" s="120"/>
      <c r="BV290" s="120"/>
      <c r="BW290" s="9" t="s">
        <v>217</v>
      </c>
      <c r="BX290" s="29"/>
      <c r="DI290" s="29"/>
      <c r="DJ290" s="13" t="s">
        <v>370</v>
      </c>
      <c r="DK290" s="29"/>
      <c r="DM290" s="29"/>
    </row>
    <row r="291" spans="2:117" ht="15" customHeight="1">
      <c r="B291" s="91" t="s">
        <v>351</v>
      </c>
      <c r="C291" s="92" t="s">
        <v>352</v>
      </c>
      <c r="D291" s="92" t="s">
        <v>218</v>
      </c>
      <c r="E291" s="93" t="s">
        <v>421</v>
      </c>
      <c r="F291" s="9">
        <v>16</v>
      </c>
      <c r="G291" s="9">
        <f t="shared" si="4"/>
        <v>1</v>
      </c>
      <c r="J291" s="8">
        <f>IF($AL$291="NA",0,1)</f>
        <v>0</v>
      </c>
      <c r="K291" s="28" t="s">
        <v>118</v>
      </c>
      <c r="L291" s="29"/>
      <c r="N291" s="30"/>
      <c r="AB291" s="30"/>
      <c r="AC291" s="30"/>
      <c r="AD291" s="30"/>
      <c r="AE291" s="30"/>
      <c r="AF291" s="30"/>
      <c r="AG291" s="30"/>
      <c r="AH291" s="30"/>
      <c r="AI291" s="30"/>
      <c r="AK291" s="30"/>
      <c r="AL291" s="8" t="str">
        <f>IF('項目E1(不当な差別的取扱い)'!$AU$35="","NA",'項目E1(不当な差別的取扱い)'!$AU$35)</f>
        <v>NA</v>
      </c>
      <c r="AN291" s="30"/>
      <c r="AO291" s="30"/>
      <c r="AP291" s="30"/>
      <c r="AQ291" s="29"/>
      <c r="AR291" s="29"/>
      <c r="AT291" s="120"/>
      <c r="BH291" s="120"/>
      <c r="BI291" s="120"/>
      <c r="BJ291" s="120"/>
      <c r="BK291" s="120"/>
      <c r="BL291" s="120"/>
      <c r="BM291" s="120"/>
      <c r="BN291" s="120"/>
      <c r="BO291" s="120"/>
      <c r="BQ291" s="120"/>
      <c r="BR291" s="9" t="s">
        <v>422</v>
      </c>
      <c r="BT291" s="120"/>
      <c r="BU291" s="120"/>
      <c r="BV291" s="120"/>
      <c r="BW291" s="9" t="s">
        <v>220</v>
      </c>
      <c r="BX291" s="29"/>
      <c r="DI291" s="29"/>
      <c r="DJ291" s="13" t="s">
        <v>127</v>
      </c>
      <c r="DK291" s="29"/>
      <c r="DM291" s="29"/>
    </row>
    <row r="292" spans="2:117" ht="15" customHeight="1">
      <c r="B292" s="91" t="s">
        <v>351</v>
      </c>
      <c r="C292" s="92" t="s">
        <v>352</v>
      </c>
      <c r="D292" s="92" t="s">
        <v>432</v>
      </c>
      <c r="E292" s="93" t="s">
        <v>423</v>
      </c>
      <c r="F292" s="9">
        <v>16</v>
      </c>
      <c r="G292" s="9">
        <f t="shared" si="4"/>
        <v>1</v>
      </c>
      <c r="J292" s="8">
        <f>IF(OR($M$292="(選択)",LEN(TRIM($M$292))=0,$M$292="NA"),0,1)</f>
        <v>0</v>
      </c>
      <c r="K292" s="28" t="s">
        <v>145</v>
      </c>
      <c r="L292" s="29"/>
      <c r="M292" s="8" t="str">
        <f>IF('項目E1(不当な差別的取扱い)'!$AV$35="","NA",'項目E1(不当な差別的取扱い)'!$AV$35)</f>
        <v>(選択)</v>
      </c>
      <c r="N292" s="30"/>
      <c r="AB292" s="30"/>
      <c r="AC292" s="30"/>
      <c r="AD292" s="30"/>
      <c r="AE292" s="30"/>
      <c r="AF292" s="30"/>
      <c r="AG292" s="30"/>
      <c r="AH292" s="30"/>
      <c r="AI292" s="30"/>
      <c r="AK292" s="30"/>
      <c r="AN292" s="30"/>
      <c r="AO292" s="30"/>
      <c r="AP292" s="30"/>
      <c r="AQ292" s="29"/>
      <c r="AR292" s="29"/>
      <c r="AS292" s="9" t="s">
        <v>424</v>
      </c>
      <c r="AT292" s="120"/>
      <c r="BH292" s="120"/>
      <c r="BI292" s="120"/>
      <c r="BJ292" s="120"/>
      <c r="BK292" s="120"/>
      <c r="BL292" s="120"/>
      <c r="BM292" s="120"/>
      <c r="BN292" s="120"/>
      <c r="BO292" s="120"/>
      <c r="BQ292" s="120"/>
      <c r="BT292" s="120"/>
      <c r="BU292" s="120"/>
      <c r="BV292" s="120"/>
      <c r="BW292" s="9" t="s">
        <v>223</v>
      </c>
      <c r="BX292" s="29"/>
      <c r="DI292" s="29"/>
      <c r="DJ292" s="13" t="s">
        <v>360</v>
      </c>
      <c r="DK292" s="29"/>
      <c r="DM292" s="29"/>
    </row>
    <row r="293" spans="2:117" ht="15" customHeight="1">
      <c r="B293" s="91" t="s">
        <v>351</v>
      </c>
      <c r="C293" s="92" t="s">
        <v>352</v>
      </c>
      <c r="D293" s="92" t="s">
        <v>425</v>
      </c>
      <c r="E293" s="93" t="s">
        <v>426</v>
      </c>
      <c r="F293" s="9">
        <v>16</v>
      </c>
      <c r="G293" s="9">
        <f t="shared" si="4"/>
        <v>1</v>
      </c>
      <c r="J293" s="8">
        <f>IF($AL$293="NA",0,1)</f>
        <v>0</v>
      </c>
      <c r="K293" s="28" t="s">
        <v>118</v>
      </c>
      <c r="L293" s="29"/>
      <c r="N293" s="30"/>
      <c r="AB293" s="30"/>
      <c r="AC293" s="30"/>
      <c r="AD293" s="30"/>
      <c r="AE293" s="30"/>
      <c r="AF293" s="30"/>
      <c r="AG293" s="30"/>
      <c r="AH293" s="30"/>
      <c r="AI293" s="30"/>
      <c r="AK293" s="30"/>
      <c r="AL293" s="8" t="str">
        <f>IF('項目E1(不当な差別的取扱い)'!$AW$35="","NA",'項目E1(不当な差別的取扱い)'!$AW$35)</f>
        <v>NA</v>
      </c>
      <c r="AN293" s="30"/>
      <c r="AO293" s="30"/>
      <c r="AP293" s="30"/>
      <c r="AQ293" s="29"/>
      <c r="AR293" s="29"/>
      <c r="AT293" s="120"/>
      <c r="BH293" s="120"/>
      <c r="BI293" s="120"/>
      <c r="BJ293" s="120"/>
      <c r="BK293" s="120"/>
      <c r="BL293" s="120"/>
      <c r="BM293" s="120"/>
      <c r="BN293" s="120"/>
      <c r="BO293" s="120"/>
      <c r="BQ293" s="120"/>
      <c r="BR293" s="9" t="s">
        <v>427</v>
      </c>
      <c r="BT293" s="120"/>
      <c r="BU293" s="120"/>
      <c r="BV293" s="120"/>
      <c r="BW293" s="9" t="s">
        <v>226</v>
      </c>
      <c r="BX293" s="29"/>
      <c r="DI293" s="29"/>
      <c r="DJ293" s="13" t="s">
        <v>127</v>
      </c>
      <c r="DK293" s="29"/>
      <c r="DM293" s="29"/>
    </row>
    <row r="294" spans="2:117" ht="15" customHeight="1">
      <c r="B294" s="91" t="s">
        <v>351</v>
      </c>
      <c r="C294" s="92" t="s">
        <v>352</v>
      </c>
      <c r="D294" s="92" t="s">
        <v>227</v>
      </c>
      <c r="E294" s="93" t="s">
        <v>228</v>
      </c>
      <c r="F294" s="9">
        <v>16</v>
      </c>
      <c r="G294" s="9">
        <f t="shared" si="4"/>
        <v>1</v>
      </c>
      <c r="J294" s="8">
        <f>IF($AL$294="NA",0,1)</f>
        <v>0</v>
      </c>
      <c r="K294" s="28" t="s">
        <v>118</v>
      </c>
      <c r="L294" s="29"/>
      <c r="N294" s="30"/>
      <c r="AB294" s="30"/>
      <c r="AC294" s="30"/>
      <c r="AD294" s="30"/>
      <c r="AE294" s="30"/>
      <c r="AF294" s="30"/>
      <c r="AG294" s="30"/>
      <c r="AH294" s="30"/>
      <c r="AI294" s="30"/>
      <c r="AK294" s="30"/>
      <c r="AL294" s="8" t="str">
        <f>IF('項目E1(不当な差別的取扱い)'!$AX$35="","NA",'項目E1(不当な差別的取扱い)'!$AX$35)</f>
        <v>NA</v>
      </c>
      <c r="AN294" s="30"/>
      <c r="AO294" s="30"/>
      <c r="AP294" s="30"/>
      <c r="AQ294" s="29"/>
      <c r="AR294" s="29"/>
      <c r="AT294" s="120"/>
      <c r="BH294" s="120"/>
      <c r="BI294" s="120"/>
      <c r="BJ294" s="120"/>
      <c r="BK294" s="120"/>
      <c r="BL294" s="120"/>
      <c r="BM294" s="120"/>
      <c r="BN294" s="120"/>
      <c r="BO294" s="120"/>
      <c r="BQ294" s="120"/>
      <c r="BR294" s="9" t="s">
        <v>428</v>
      </c>
      <c r="BT294" s="120"/>
      <c r="BU294" s="120"/>
      <c r="BV294" s="120"/>
      <c r="BW294" s="9" t="s">
        <v>229</v>
      </c>
      <c r="BX294" s="29"/>
      <c r="DI294" s="29"/>
      <c r="DJ294" s="13" t="s">
        <v>127</v>
      </c>
      <c r="DK294" s="29"/>
      <c r="DM294" s="29"/>
    </row>
    <row r="295" spans="2:117" ht="15" customHeight="1">
      <c r="B295" s="91" t="s">
        <v>351</v>
      </c>
      <c r="C295" s="92" t="s">
        <v>352</v>
      </c>
      <c r="D295" s="92" t="s">
        <v>429</v>
      </c>
      <c r="E295" s="93" t="s">
        <v>430</v>
      </c>
      <c r="F295" s="9">
        <v>16</v>
      </c>
      <c r="G295" s="9">
        <f t="shared" si="4"/>
        <v>1</v>
      </c>
      <c r="J295" s="8">
        <f>IF(OR($M$295="(選択)",LEN(TRIM($M$295))=0,$M$295="NA"),0,1)</f>
        <v>0</v>
      </c>
      <c r="K295" s="28" t="s">
        <v>145</v>
      </c>
      <c r="L295" s="29"/>
      <c r="M295" s="8" t="str">
        <f>IF('項目E1(不当な差別的取扱い)'!$AY$35="","NA",'項目E1(不当な差別的取扱い)'!$AY$35)</f>
        <v>(選択)</v>
      </c>
      <c r="N295" s="30"/>
      <c r="AB295" s="30"/>
      <c r="AC295" s="30"/>
      <c r="AD295" s="30"/>
      <c r="AE295" s="30"/>
      <c r="AF295" s="30"/>
      <c r="AG295" s="30"/>
      <c r="AH295" s="30"/>
      <c r="AI295" s="30"/>
      <c r="AK295" s="30"/>
      <c r="AN295" s="30"/>
      <c r="AO295" s="30"/>
      <c r="AP295" s="30"/>
      <c r="AQ295" s="29"/>
      <c r="AR295" s="29"/>
      <c r="AS295" s="9" t="s">
        <v>431</v>
      </c>
      <c r="AT295" s="120"/>
      <c r="BH295" s="120"/>
      <c r="BI295" s="120"/>
      <c r="BJ295" s="120"/>
      <c r="BK295" s="120"/>
      <c r="BL295" s="120"/>
      <c r="BM295" s="120"/>
      <c r="BN295" s="120"/>
      <c r="BO295" s="120"/>
      <c r="BQ295" s="120"/>
      <c r="BT295" s="120"/>
      <c r="BU295" s="120"/>
      <c r="BV295" s="120"/>
      <c r="BW295" s="9" t="s">
        <v>232</v>
      </c>
      <c r="BX295" s="29"/>
      <c r="DI295" s="29"/>
      <c r="DJ295" s="13" t="s">
        <v>433</v>
      </c>
      <c r="DK295" s="29"/>
      <c r="DM295" s="29"/>
    </row>
    <row r="296" spans="2:117" ht="15" customHeight="1">
      <c r="B296" s="91" t="s">
        <v>351</v>
      </c>
      <c r="C296" s="92" t="s">
        <v>352</v>
      </c>
      <c r="D296" s="92" t="s">
        <v>357</v>
      </c>
      <c r="E296" s="93" t="s">
        <v>144</v>
      </c>
      <c r="F296" s="9">
        <v>17</v>
      </c>
      <c r="G296" s="9">
        <f t="shared" si="4"/>
        <v>1</v>
      </c>
      <c r="J296" s="8">
        <f>IF(OR($M$296="(選択)",LEN(TRIM($M$296))=0,$M$296="NA"),0,1)</f>
        <v>0</v>
      </c>
      <c r="K296" s="28" t="s">
        <v>145</v>
      </c>
      <c r="L296" s="29"/>
      <c r="M296" s="8" t="str">
        <f>IF('項目E1(不当な差別的取扱い)'!$C$36="","NA",'項目E1(不当な差別的取扱い)'!$C$36)</f>
        <v>(選択)</v>
      </c>
      <c r="N296" s="30"/>
      <c r="AB296" s="30"/>
      <c r="AC296" s="30"/>
      <c r="AD296" s="30"/>
      <c r="AE296" s="30"/>
      <c r="AF296" s="30"/>
      <c r="AG296" s="30"/>
      <c r="AH296" s="30"/>
      <c r="AI296" s="30"/>
      <c r="AK296" s="30"/>
      <c r="AN296" s="30"/>
      <c r="AO296" s="30"/>
      <c r="AP296" s="30"/>
      <c r="AQ296" s="29"/>
      <c r="AR296" s="29"/>
      <c r="AS296" s="9" t="s">
        <v>359</v>
      </c>
      <c r="AT296" s="120"/>
      <c r="BH296" s="120"/>
      <c r="BI296" s="120"/>
      <c r="BJ296" s="120"/>
      <c r="BK296" s="120"/>
      <c r="BL296" s="120"/>
      <c r="BM296" s="120"/>
      <c r="BN296" s="120"/>
      <c r="BO296" s="120"/>
      <c r="BQ296" s="120"/>
      <c r="BT296" s="120"/>
      <c r="BU296" s="120"/>
      <c r="BV296" s="120"/>
      <c r="BW296" s="9" t="s">
        <v>146</v>
      </c>
      <c r="BX296" s="29"/>
      <c r="DI296" s="29"/>
      <c r="DJ296" s="13" t="s">
        <v>360</v>
      </c>
      <c r="DK296" s="29"/>
      <c r="DM296" s="29"/>
    </row>
    <row r="297" spans="2:117" ht="15" customHeight="1">
      <c r="B297" s="91" t="s">
        <v>351</v>
      </c>
      <c r="C297" s="92" t="s">
        <v>352</v>
      </c>
      <c r="D297" s="92" t="s">
        <v>361</v>
      </c>
      <c r="E297" s="93" t="s">
        <v>362</v>
      </c>
      <c r="F297" s="9">
        <v>17</v>
      </c>
      <c r="G297" s="9">
        <f t="shared" si="4"/>
        <v>1</v>
      </c>
      <c r="J297" s="8">
        <f>IF($AL$297="NA",0,1)</f>
        <v>0</v>
      </c>
      <c r="K297" s="28" t="s">
        <v>118</v>
      </c>
      <c r="L297" s="29"/>
      <c r="N297" s="30"/>
      <c r="AB297" s="30"/>
      <c r="AC297" s="30"/>
      <c r="AD297" s="30"/>
      <c r="AE297" s="30"/>
      <c r="AF297" s="30"/>
      <c r="AG297" s="30"/>
      <c r="AH297" s="30"/>
      <c r="AI297" s="30"/>
      <c r="AK297" s="30"/>
      <c r="AL297" s="8" t="str">
        <f>IF('項目E1(不当な差別的取扱い)'!$D$36="","NA",'項目E1(不当な差別的取扱い)'!$D$36)</f>
        <v>NA</v>
      </c>
      <c r="AN297" s="30"/>
      <c r="AO297" s="30"/>
      <c r="AP297" s="30"/>
      <c r="AQ297" s="29"/>
      <c r="AR297" s="29"/>
      <c r="AT297" s="120"/>
      <c r="BH297" s="120"/>
      <c r="BI297" s="120"/>
      <c r="BJ297" s="120"/>
      <c r="BK297" s="120"/>
      <c r="BL297" s="120"/>
      <c r="BM297" s="120"/>
      <c r="BN297" s="120"/>
      <c r="BO297" s="120"/>
      <c r="BQ297" s="120"/>
      <c r="BR297" s="9" t="s">
        <v>363</v>
      </c>
      <c r="BT297" s="120"/>
      <c r="BU297" s="120"/>
      <c r="BV297" s="120"/>
      <c r="BW297" s="9" t="s">
        <v>151</v>
      </c>
      <c r="BX297" s="29"/>
      <c r="DI297" s="29"/>
      <c r="DJ297" s="13" t="s">
        <v>127</v>
      </c>
      <c r="DK297" s="29"/>
      <c r="DM297" s="29"/>
    </row>
    <row r="298" spans="2:117" ht="15" customHeight="1">
      <c r="B298" s="91" t="s">
        <v>351</v>
      </c>
      <c r="C298" s="92" t="s">
        <v>352</v>
      </c>
      <c r="D298" s="92" t="s">
        <v>364</v>
      </c>
      <c r="E298" s="93" t="s">
        <v>365</v>
      </c>
      <c r="F298" s="9">
        <v>17</v>
      </c>
      <c r="G298" s="9">
        <f t="shared" si="4"/>
        <v>1</v>
      </c>
      <c r="J298" s="8">
        <f>IF(COUNTIF($O$298:$AH$298,"○")=0,0,1)</f>
        <v>0</v>
      </c>
      <c r="K298" s="28" t="s">
        <v>366</v>
      </c>
      <c r="L298" s="29"/>
      <c r="N298" s="30"/>
      <c r="O298" s="8" t="str">
        <f>IF('項目E1(不当な差別的取扱い)'!$G$36="","NA",'項目E1(不当な差別的取扱い)'!$G$36)</f>
        <v>NA</v>
      </c>
      <c r="P298" s="8" t="str">
        <f>IF('項目E1(不当な差別的取扱い)'!$H$36="","NA",'項目E1(不当な差別的取扱い)'!$H$36)</f>
        <v>NA</v>
      </c>
      <c r="Q298" s="8" t="str">
        <f>IF('項目E1(不当な差別的取扱い)'!$I$36="","NA",'項目E1(不当な差別的取扱い)'!$I$36)</f>
        <v>NA</v>
      </c>
      <c r="AB298" s="30"/>
      <c r="AC298" s="30"/>
      <c r="AD298" s="30"/>
      <c r="AE298" s="30"/>
      <c r="AF298" s="30"/>
      <c r="AG298" s="30"/>
      <c r="AH298" s="30"/>
      <c r="AI298" s="30"/>
      <c r="AK298" s="30"/>
      <c r="AM298" s="32"/>
      <c r="AN298" s="30"/>
      <c r="AO298" s="30"/>
      <c r="AP298" s="30"/>
      <c r="AQ298" s="29"/>
      <c r="AR298" s="29"/>
      <c r="AT298" s="120"/>
      <c r="AU298" s="9" t="s">
        <v>367</v>
      </c>
      <c r="AV298" s="9" t="s">
        <v>368</v>
      </c>
      <c r="AW298" s="9" t="s">
        <v>369</v>
      </c>
      <c r="BH298" s="120"/>
      <c r="BI298" s="120"/>
      <c r="BJ298" s="120"/>
      <c r="BK298" s="120"/>
      <c r="BL298" s="120"/>
      <c r="BM298" s="120"/>
      <c r="BN298" s="120"/>
      <c r="BO298" s="120"/>
      <c r="BQ298" s="120"/>
      <c r="BT298" s="120"/>
      <c r="BU298" s="120"/>
      <c r="BV298" s="120"/>
      <c r="BW298" s="9" t="s">
        <v>158</v>
      </c>
      <c r="BX298" s="29"/>
      <c r="DI298" s="29"/>
      <c r="DJ298" s="13" t="s">
        <v>390</v>
      </c>
      <c r="DK298" s="29"/>
      <c r="DM298" s="29"/>
    </row>
    <row r="299" spans="2:117" ht="15" customHeight="1">
      <c r="B299" s="91" t="s">
        <v>351</v>
      </c>
      <c r="C299" s="92" t="s">
        <v>352</v>
      </c>
      <c r="D299" s="92" t="s">
        <v>364</v>
      </c>
      <c r="E299" s="93" t="s">
        <v>371</v>
      </c>
      <c r="F299" s="9">
        <v>17</v>
      </c>
      <c r="G299" s="9">
        <f t="shared" si="4"/>
        <v>1</v>
      </c>
      <c r="I299" s="8">
        <f>IF(AND($J$298=1,$Q$298&lt;&gt;"○"),1,0)</f>
        <v>0</v>
      </c>
      <c r="J299" s="8">
        <f>IF($AL$299="NA",0,1)</f>
        <v>0</v>
      </c>
      <c r="K299" s="28" t="s">
        <v>118</v>
      </c>
      <c r="L299" s="29"/>
      <c r="N299" s="30"/>
      <c r="AB299" s="30"/>
      <c r="AC299" s="30"/>
      <c r="AD299" s="30"/>
      <c r="AE299" s="30"/>
      <c r="AF299" s="30"/>
      <c r="AG299" s="30"/>
      <c r="AH299" s="30"/>
      <c r="AI299" s="30"/>
      <c r="AK299" s="30"/>
      <c r="AL299" s="8" t="str">
        <f>IF('項目E1(不当な差別的取扱い)'!$J$36="","NA",'項目E1(不当な差別的取扱い)'!$J$36)</f>
        <v>NA</v>
      </c>
      <c r="AN299" s="30"/>
      <c r="AO299" s="30"/>
      <c r="AP299" s="30"/>
      <c r="AQ299" s="29"/>
      <c r="AR299" s="29"/>
      <c r="AT299" s="120"/>
      <c r="BH299" s="120"/>
      <c r="BI299" s="120"/>
      <c r="BJ299" s="120"/>
      <c r="BK299" s="120"/>
      <c r="BL299" s="120"/>
      <c r="BM299" s="120"/>
      <c r="BN299" s="120"/>
      <c r="BO299" s="120"/>
      <c r="BQ299" s="120"/>
      <c r="BR299" s="9" t="s">
        <v>372</v>
      </c>
      <c r="BT299" s="120"/>
      <c r="BU299" s="120"/>
      <c r="BV299" s="120"/>
      <c r="BW299" s="9" t="s">
        <v>160</v>
      </c>
      <c r="BX299" s="29"/>
      <c r="BY299" s="13" t="s">
        <v>369</v>
      </c>
      <c r="CA299" s="13" t="s">
        <v>373</v>
      </c>
      <c r="DI299" s="29"/>
      <c r="DJ299" s="13" t="s">
        <v>127</v>
      </c>
      <c r="DK299" s="29"/>
      <c r="DM299" s="29"/>
    </row>
    <row r="300" spans="2:117" ht="15" customHeight="1">
      <c r="B300" s="91" t="s">
        <v>351</v>
      </c>
      <c r="C300" s="92" t="s">
        <v>352</v>
      </c>
      <c r="D300" s="92" t="s">
        <v>162</v>
      </c>
      <c r="E300" s="93" t="s">
        <v>374</v>
      </c>
      <c r="F300" s="9">
        <v>17</v>
      </c>
      <c r="G300" s="9">
        <f t="shared" si="4"/>
        <v>1</v>
      </c>
      <c r="J300" s="8">
        <f>IF(COUNTIF($O$300:$AH$300,"○")=0,0,1)</f>
        <v>0</v>
      </c>
      <c r="K300" s="28" t="s">
        <v>154</v>
      </c>
      <c r="L300" s="29"/>
      <c r="N300" s="30"/>
      <c r="O300" s="8" t="str">
        <f>IF('項目E1(不当な差別的取扱い)'!$K$36="","NA",'項目E1(不当な差別的取扱い)'!$K$36)</f>
        <v>NA</v>
      </c>
      <c r="P300" s="8" t="str">
        <f>IF('項目E1(不当な差別的取扱い)'!$L$36="","NA",'項目E1(不当な差別的取扱い)'!$L$36)</f>
        <v>NA</v>
      </c>
      <c r="Q300" s="8" t="str">
        <f>IF('項目E1(不当な差別的取扱い)'!$M$36="","NA",'項目E1(不当な差別的取扱い)'!$M$36)</f>
        <v>NA</v>
      </c>
      <c r="R300" s="8" t="str">
        <f>IF('項目E1(不当な差別的取扱い)'!$N$36="","NA",'項目E1(不当な差別的取扱い)'!$N$36)</f>
        <v>NA</v>
      </c>
      <c r="AB300" s="30"/>
      <c r="AC300" s="30"/>
      <c r="AD300" s="30"/>
      <c r="AE300" s="30"/>
      <c r="AF300" s="30"/>
      <c r="AG300" s="30"/>
      <c r="AH300" s="30"/>
      <c r="AI300" s="30"/>
      <c r="AK300" s="30"/>
      <c r="AN300" s="30"/>
      <c r="AO300" s="30"/>
      <c r="AP300" s="30"/>
      <c r="AQ300" s="29"/>
      <c r="AR300" s="29"/>
      <c r="AT300" s="120"/>
      <c r="AU300" s="9" t="s">
        <v>375</v>
      </c>
      <c r="AV300" s="9" t="s">
        <v>376</v>
      </c>
      <c r="AW300" s="9" t="s">
        <v>377</v>
      </c>
      <c r="AX300" s="9" t="s">
        <v>378</v>
      </c>
      <c r="BH300" s="120"/>
      <c r="BI300" s="120"/>
      <c r="BJ300" s="120"/>
      <c r="BK300" s="120"/>
      <c r="BL300" s="120"/>
      <c r="BM300" s="120"/>
      <c r="BN300" s="120"/>
      <c r="BO300" s="120"/>
      <c r="BQ300" s="120"/>
      <c r="BT300" s="120"/>
      <c r="BU300" s="120"/>
      <c r="BV300" s="120"/>
      <c r="BW300" s="9" t="s">
        <v>168</v>
      </c>
      <c r="BX300" s="29"/>
      <c r="DI300" s="29"/>
      <c r="DJ300" s="13" t="s">
        <v>370</v>
      </c>
      <c r="DK300" s="29"/>
      <c r="DM300" s="29"/>
    </row>
    <row r="301" spans="2:117" ht="15" customHeight="1">
      <c r="B301" s="91" t="s">
        <v>351</v>
      </c>
      <c r="C301" s="92" t="s">
        <v>352</v>
      </c>
      <c r="D301" s="92" t="s">
        <v>379</v>
      </c>
      <c r="E301" s="93" t="s">
        <v>380</v>
      </c>
      <c r="F301" s="9">
        <v>17</v>
      </c>
      <c r="G301" s="9">
        <f t="shared" si="4"/>
        <v>1</v>
      </c>
      <c r="J301" s="8">
        <f>IF(COUNTIF($O$301:$AH$301,"○")=0,0,1)</f>
        <v>0</v>
      </c>
      <c r="K301" s="28" t="s">
        <v>154</v>
      </c>
      <c r="L301" s="29"/>
      <c r="N301" s="30"/>
      <c r="O301" s="8" t="str">
        <f>IF('項目E1(不当な差別的取扱い)'!$O$36="","NA",'項目E1(不当な差別的取扱い)'!$O$36)</f>
        <v>NA</v>
      </c>
      <c r="P301" s="8" t="str">
        <f>IF('項目E1(不当な差別的取扱い)'!$P$36="","NA",'項目E1(不当な差別的取扱い)'!$P$36)</f>
        <v>NA</v>
      </c>
      <c r="Q301" s="8" t="str">
        <f>IF('項目E1(不当な差別的取扱い)'!$Q$36="","NA",'項目E1(不当な差別的取扱い)'!$Q$36)</f>
        <v>NA</v>
      </c>
      <c r="R301" s="8" t="str">
        <f>IF('項目E1(不当な差別的取扱い)'!$R$36="","NA",'項目E1(不当な差別的取扱い)'!$R$36)</f>
        <v>NA</v>
      </c>
      <c r="S301" s="8" t="str">
        <f>IF('項目E1(不当な差別的取扱い)'!$S$36="","NA",'項目E1(不当な差別的取扱い)'!$S$36)</f>
        <v>NA</v>
      </c>
      <c r="T301" s="8" t="str">
        <f>IF('項目E1(不当な差別的取扱い)'!$T$36="","NA",'項目E1(不当な差別的取扱い)'!$T$36)</f>
        <v>NA</v>
      </c>
      <c r="U301" s="8" t="str">
        <f>IF('項目E1(不当な差別的取扱い)'!$U$36="","NA",'項目E1(不当な差別的取扱い)'!$U$36)</f>
        <v>NA</v>
      </c>
      <c r="V301" s="8" t="str">
        <f>IF('項目E1(不当な差別的取扱い)'!$V$36="","NA",'項目E1(不当な差別的取扱い)'!$V$36)</f>
        <v>NA</v>
      </c>
      <c r="W301" s="8" t="str">
        <f>IF('項目E1(不当な差別的取扱い)'!$W$36="","NA",'項目E1(不当な差別的取扱い)'!$W$36)</f>
        <v>NA</v>
      </c>
      <c r="AB301" s="30"/>
      <c r="AC301" s="30"/>
      <c r="AD301" s="30"/>
      <c r="AE301" s="30"/>
      <c r="AF301" s="30"/>
      <c r="AG301" s="30"/>
      <c r="AH301" s="30"/>
      <c r="AI301" s="30"/>
      <c r="AK301" s="30"/>
      <c r="AN301" s="30"/>
      <c r="AO301" s="30"/>
      <c r="AP301" s="30"/>
      <c r="AQ301" s="29"/>
      <c r="AR301" s="29"/>
      <c r="AT301" s="120"/>
      <c r="AU301" s="9" t="s">
        <v>381</v>
      </c>
      <c r="AV301" s="9" t="s">
        <v>382</v>
      </c>
      <c r="AW301" s="9" t="s">
        <v>383</v>
      </c>
      <c r="AX301" s="9" t="s">
        <v>384</v>
      </c>
      <c r="AY301" s="9" t="s">
        <v>385</v>
      </c>
      <c r="AZ301" s="9" t="s">
        <v>386</v>
      </c>
      <c r="BA301" s="9" t="s">
        <v>387</v>
      </c>
      <c r="BB301" s="9" t="s">
        <v>388</v>
      </c>
      <c r="BC301" s="9" t="s">
        <v>389</v>
      </c>
      <c r="BH301" s="120"/>
      <c r="BI301" s="120"/>
      <c r="BJ301" s="120"/>
      <c r="BK301" s="120"/>
      <c r="BL301" s="120"/>
      <c r="BM301" s="120"/>
      <c r="BN301" s="120"/>
      <c r="BO301" s="120"/>
      <c r="BQ301" s="120"/>
      <c r="BT301" s="120"/>
      <c r="BU301" s="120"/>
      <c r="BV301" s="120"/>
      <c r="BW301" s="9" t="s">
        <v>180</v>
      </c>
      <c r="BX301" s="29"/>
      <c r="DI301" s="29"/>
      <c r="DJ301" s="13" t="s">
        <v>370</v>
      </c>
      <c r="DK301" s="29"/>
      <c r="DM301" s="29"/>
    </row>
    <row r="302" spans="2:117" ht="15" customHeight="1">
      <c r="B302" s="91" t="s">
        <v>351</v>
      </c>
      <c r="C302" s="92" t="s">
        <v>352</v>
      </c>
      <c r="D302" s="92" t="s">
        <v>391</v>
      </c>
      <c r="E302" s="93" t="s">
        <v>392</v>
      </c>
      <c r="F302" s="9">
        <v>17</v>
      </c>
      <c r="G302" s="9">
        <f t="shared" si="4"/>
        <v>1</v>
      </c>
      <c r="J302" s="8">
        <f>IF(COUNTIF($O$302:$AH$302,"○")=0,0,1)</f>
        <v>0</v>
      </c>
      <c r="K302" s="28" t="s">
        <v>154</v>
      </c>
      <c r="L302" s="29"/>
      <c r="N302" s="30"/>
      <c r="O302" s="8" t="str">
        <f>IF('項目E1(不当な差別的取扱い)'!$X$36="","NA",'項目E1(不当な差別的取扱い)'!$X$36)</f>
        <v>NA</v>
      </c>
      <c r="P302" s="8" t="str">
        <f>IF('項目E1(不当な差別的取扱い)'!$Y$36="","NA",'項目E1(不当な差別的取扱い)'!$Y$36)</f>
        <v>NA</v>
      </c>
      <c r="Q302" s="8" t="str">
        <f>IF('項目E1(不当な差別的取扱い)'!$Z$36="","NA",'項目E1(不当な差別的取扱い)'!$Z$36)</f>
        <v>NA</v>
      </c>
      <c r="R302" s="8" t="str">
        <f>IF('項目E1(不当な差別的取扱い)'!$AA$36="","NA",'項目E1(不当な差別的取扱い)'!$AA$36)</f>
        <v>NA</v>
      </c>
      <c r="S302" s="8" t="str">
        <f>IF('項目E1(不当な差別的取扱い)'!$AB$36="","NA",'項目E1(不当な差別的取扱い)'!$AB$36)</f>
        <v>NA</v>
      </c>
      <c r="T302" s="8" t="str">
        <f>IF('項目E1(不当な差別的取扱い)'!$AC$36="","NA",'項目E1(不当な差別的取扱い)'!$AC$36)</f>
        <v>NA</v>
      </c>
      <c r="U302" s="8" t="str">
        <f>IF('項目E1(不当な差別的取扱い)'!$AD$36="","NA",'項目E1(不当な差別的取扱い)'!$AD$36)</f>
        <v>NA</v>
      </c>
      <c r="V302" s="8" t="str">
        <f>IF('項目E1(不当な差別的取扱い)'!$AE$36="","NA",'項目E1(不当な差別的取扱い)'!$AE$36)</f>
        <v>NA</v>
      </c>
      <c r="W302" s="8" t="str">
        <f>IF('項目E1(不当な差別的取扱い)'!$AF$36="","NA",'項目E1(不当な差別的取扱い)'!$AF$36)</f>
        <v>NA</v>
      </c>
      <c r="X302" s="8" t="str">
        <f>IF('項目E1(不当な差別的取扱い)'!$AG$36="","NA",'項目E1(不当な差別的取扱い)'!$AG$36)</f>
        <v>NA</v>
      </c>
      <c r="Y302" s="8" t="str">
        <f>IF('項目E1(不当な差別的取扱い)'!$AH$36="","NA",'項目E1(不当な差別的取扱い)'!$AH$36)</f>
        <v>NA</v>
      </c>
      <c r="AB302" s="30"/>
      <c r="AC302" s="30"/>
      <c r="AD302" s="30"/>
      <c r="AE302" s="30"/>
      <c r="AF302" s="30"/>
      <c r="AG302" s="30"/>
      <c r="AH302" s="30"/>
      <c r="AI302" s="30"/>
      <c r="AK302" s="30"/>
      <c r="AN302" s="30"/>
      <c r="AO302" s="30"/>
      <c r="AP302" s="30"/>
      <c r="AQ302" s="29"/>
      <c r="AR302" s="29"/>
      <c r="AT302" s="120"/>
      <c r="AU302" s="9" t="s">
        <v>393</v>
      </c>
      <c r="AV302" s="9" t="s">
        <v>394</v>
      </c>
      <c r="AW302" s="9" t="s">
        <v>395</v>
      </c>
      <c r="AX302" s="9" t="s">
        <v>396</v>
      </c>
      <c r="AY302" s="9" t="s">
        <v>397</v>
      </c>
      <c r="AZ302" s="9" t="s">
        <v>398</v>
      </c>
      <c r="BA302" s="9" t="s">
        <v>399</v>
      </c>
      <c r="BB302" s="9" t="s">
        <v>400</v>
      </c>
      <c r="BC302" s="9" t="s">
        <v>401</v>
      </c>
      <c r="BD302" s="9" t="s">
        <v>402</v>
      </c>
      <c r="BE302" s="9" t="s">
        <v>403</v>
      </c>
      <c r="BH302" s="120"/>
      <c r="BI302" s="120"/>
      <c r="BJ302" s="120"/>
      <c r="BK302" s="120"/>
      <c r="BL302" s="120"/>
      <c r="BM302" s="120"/>
      <c r="BN302" s="120"/>
      <c r="BO302" s="120"/>
      <c r="BQ302" s="120"/>
      <c r="BT302" s="120"/>
      <c r="BU302" s="120"/>
      <c r="BV302" s="120"/>
      <c r="BW302" s="9" t="s">
        <v>194</v>
      </c>
      <c r="BX302" s="29"/>
      <c r="DI302" s="29"/>
      <c r="DJ302" s="13" t="s">
        <v>390</v>
      </c>
      <c r="DK302" s="29"/>
      <c r="DM302" s="29"/>
    </row>
    <row r="303" spans="2:117" ht="15" customHeight="1">
      <c r="B303" s="91" t="s">
        <v>351</v>
      </c>
      <c r="C303" s="92" t="s">
        <v>352</v>
      </c>
      <c r="D303" s="92" t="s">
        <v>391</v>
      </c>
      <c r="E303" s="93" t="s">
        <v>404</v>
      </c>
      <c r="F303" s="9">
        <v>17</v>
      </c>
      <c r="G303" s="9">
        <f t="shared" si="4"/>
        <v>1</v>
      </c>
      <c r="I303" s="8">
        <f>IF(AND($J$302=1,$Y$302&lt;&gt;"○"),1,0)</f>
        <v>0</v>
      </c>
      <c r="J303" s="8">
        <f>IF($AL$303="NA",0,1)</f>
        <v>0</v>
      </c>
      <c r="K303" s="28" t="s">
        <v>118</v>
      </c>
      <c r="L303" s="29"/>
      <c r="N303" s="30"/>
      <c r="AB303" s="30"/>
      <c r="AC303" s="30"/>
      <c r="AD303" s="30"/>
      <c r="AE303" s="30"/>
      <c r="AF303" s="30"/>
      <c r="AG303" s="30"/>
      <c r="AH303" s="30"/>
      <c r="AI303" s="30"/>
      <c r="AK303" s="30"/>
      <c r="AL303" s="8" t="str">
        <f>IF('項目E1(不当な差別的取扱い)'!$AI$36="","NA",'項目E1(不当な差別的取扱い)'!$AI$36)</f>
        <v>NA</v>
      </c>
      <c r="AN303" s="30"/>
      <c r="AO303" s="30"/>
      <c r="AP303" s="30"/>
      <c r="AQ303" s="29"/>
      <c r="AR303" s="29"/>
      <c r="AT303" s="120"/>
      <c r="BH303" s="120"/>
      <c r="BI303" s="120"/>
      <c r="BJ303" s="120"/>
      <c r="BK303" s="120"/>
      <c r="BL303" s="120"/>
      <c r="BM303" s="120"/>
      <c r="BN303" s="120"/>
      <c r="BO303" s="120"/>
      <c r="BQ303" s="120"/>
      <c r="BR303" s="9" t="s">
        <v>405</v>
      </c>
      <c r="BT303" s="120"/>
      <c r="BU303" s="120"/>
      <c r="BV303" s="120"/>
      <c r="BW303" s="9" t="s">
        <v>196</v>
      </c>
      <c r="BX303" s="29"/>
      <c r="BY303" s="13" t="s">
        <v>403</v>
      </c>
      <c r="CA303" s="13" t="s">
        <v>373</v>
      </c>
      <c r="DI303" s="29"/>
      <c r="DJ303" s="13" t="s">
        <v>127</v>
      </c>
      <c r="DK303" s="29"/>
      <c r="DM303" s="29"/>
    </row>
    <row r="304" spans="2:117" ht="15" customHeight="1">
      <c r="B304" s="91" t="s">
        <v>351</v>
      </c>
      <c r="C304" s="92" t="s">
        <v>352</v>
      </c>
      <c r="D304" s="92" t="s">
        <v>406</v>
      </c>
      <c r="E304" s="93" t="s">
        <v>407</v>
      </c>
      <c r="F304" s="9">
        <v>17</v>
      </c>
      <c r="G304" s="9">
        <f t="shared" si="4"/>
        <v>1</v>
      </c>
      <c r="J304" s="8">
        <f>IF(COUNTIF($O$304:$AH$304,"○")=0,0,1)</f>
        <v>0</v>
      </c>
      <c r="K304" s="28" t="s">
        <v>154</v>
      </c>
      <c r="L304" s="29"/>
      <c r="N304" s="30"/>
      <c r="O304" s="8" t="str">
        <f>IF('項目E1(不当な差別的取扱い)'!$AJ$36="","NA",'項目E1(不当な差別的取扱い)'!$AJ$36)</f>
        <v>NA</v>
      </c>
      <c r="P304" s="8" t="str">
        <f>IF('項目E1(不当な差別的取扱い)'!$AK$36="","NA",'項目E1(不当な差別的取扱い)'!$AK$36)</f>
        <v>NA</v>
      </c>
      <c r="Q304" s="8" t="str">
        <f>IF('項目E1(不当な差別的取扱い)'!$AL$36="","NA",'項目E1(不当な差別的取扱い)'!$AL$36)</f>
        <v>NA</v>
      </c>
      <c r="R304" s="8" t="str">
        <f>IF('項目E1(不当な差別的取扱い)'!$AM$36="","NA",'項目E1(不当な差別的取扱い)'!$AM$36)</f>
        <v>NA</v>
      </c>
      <c r="S304" s="8" t="str">
        <f>IF('項目E1(不当な差別的取扱い)'!$AN$36="","NA",'項目E1(不当な差別的取扱い)'!$AN$36)</f>
        <v>NA</v>
      </c>
      <c r="T304" s="8" t="str">
        <f>IF('項目E1(不当な差別的取扱い)'!$AO$36="","NA",'項目E1(不当な差別的取扱い)'!$AO$36)</f>
        <v>NA</v>
      </c>
      <c r="AB304" s="30"/>
      <c r="AC304" s="30"/>
      <c r="AD304" s="30"/>
      <c r="AE304" s="30"/>
      <c r="AF304" s="30"/>
      <c r="AG304" s="30"/>
      <c r="AH304" s="30"/>
      <c r="AI304" s="30"/>
      <c r="AK304" s="30"/>
      <c r="AN304" s="30"/>
      <c r="AO304" s="30"/>
      <c r="AP304" s="30"/>
      <c r="AQ304" s="29"/>
      <c r="AR304" s="29"/>
      <c r="AT304" s="120"/>
      <c r="AU304" s="9" t="s">
        <v>408</v>
      </c>
      <c r="AV304" s="9" t="s">
        <v>409</v>
      </c>
      <c r="AW304" s="9" t="s">
        <v>410</v>
      </c>
      <c r="AX304" s="9" t="s">
        <v>411</v>
      </c>
      <c r="AY304" s="9" t="s">
        <v>412</v>
      </c>
      <c r="AZ304" s="9" t="s">
        <v>413</v>
      </c>
      <c r="BH304" s="120"/>
      <c r="BI304" s="120"/>
      <c r="BJ304" s="120"/>
      <c r="BK304" s="120"/>
      <c r="BL304" s="120"/>
      <c r="BM304" s="120"/>
      <c r="BN304" s="120"/>
      <c r="BO304" s="120"/>
      <c r="BQ304" s="120"/>
      <c r="BT304" s="120"/>
      <c r="BU304" s="120"/>
      <c r="BV304" s="120"/>
      <c r="BW304" s="9" t="s">
        <v>205</v>
      </c>
      <c r="BX304" s="29"/>
      <c r="DI304" s="29"/>
      <c r="DJ304" s="13" t="s">
        <v>390</v>
      </c>
      <c r="DK304" s="29"/>
      <c r="DM304" s="29"/>
    </row>
    <row r="305" spans="2:117" ht="15" customHeight="1">
      <c r="B305" s="91" t="s">
        <v>351</v>
      </c>
      <c r="C305" s="92" t="s">
        <v>352</v>
      </c>
      <c r="D305" s="92" t="s">
        <v>406</v>
      </c>
      <c r="E305" s="93" t="s">
        <v>414</v>
      </c>
      <c r="F305" s="9">
        <v>17</v>
      </c>
      <c r="G305" s="9">
        <f t="shared" si="4"/>
        <v>1</v>
      </c>
      <c r="I305" s="8">
        <f>IF(AND($J$304=1,$T$304&lt;&gt;"○"),1,0)</f>
        <v>0</v>
      </c>
      <c r="J305" s="8">
        <f>IF($AL$305="NA",0,1)</f>
        <v>0</v>
      </c>
      <c r="K305" s="28" t="s">
        <v>118</v>
      </c>
      <c r="L305" s="29"/>
      <c r="N305" s="30"/>
      <c r="AB305" s="30"/>
      <c r="AC305" s="30"/>
      <c r="AD305" s="30"/>
      <c r="AE305" s="30"/>
      <c r="AF305" s="30"/>
      <c r="AG305" s="30"/>
      <c r="AH305" s="30"/>
      <c r="AI305" s="30"/>
      <c r="AK305" s="30"/>
      <c r="AL305" s="8" t="str">
        <f>IF('項目E1(不当な差別的取扱い)'!$AP$36="","NA",'項目E1(不当な差別的取扱い)'!$AP$36)</f>
        <v>NA</v>
      </c>
      <c r="AN305" s="30"/>
      <c r="AO305" s="30"/>
      <c r="AP305" s="30"/>
      <c r="AQ305" s="29"/>
      <c r="AR305" s="29"/>
      <c r="AT305" s="120"/>
      <c r="BH305" s="120"/>
      <c r="BI305" s="120"/>
      <c r="BJ305" s="120"/>
      <c r="BK305" s="120"/>
      <c r="BL305" s="120"/>
      <c r="BM305" s="120"/>
      <c r="BN305" s="120"/>
      <c r="BO305" s="120"/>
      <c r="BQ305" s="120"/>
      <c r="BR305" s="9" t="s">
        <v>415</v>
      </c>
      <c r="BT305" s="120"/>
      <c r="BU305" s="120"/>
      <c r="BV305" s="120"/>
      <c r="BW305" s="9" t="s">
        <v>207</v>
      </c>
      <c r="BX305" s="29"/>
      <c r="BY305" s="13" t="s">
        <v>413</v>
      </c>
      <c r="CA305" s="13" t="s">
        <v>373</v>
      </c>
      <c r="DI305" s="29"/>
      <c r="DJ305" s="13" t="s">
        <v>127</v>
      </c>
      <c r="DK305" s="29"/>
      <c r="DM305" s="29"/>
    </row>
    <row r="306" spans="2:117" ht="15" customHeight="1">
      <c r="B306" s="91" t="s">
        <v>351</v>
      </c>
      <c r="C306" s="92" t="s">
        <v>352</v>
      </c>
      <c r="D306" s="92" t="s">
        <v>209</v>
      </c>
      <c r="E306" s="93" t="s">
        <v>210</v>
      </c>
      <c r="F306" s="9">
        <v>17</v>
      </c>
      <c r="G306" s="9">
        <f t="shared" si="4"/>
        <v>1</v>
      </c>
      <c r="J306" s="8">
        <f>IF(COUNTIF($O$306:$AH$306,"○")=0,0,1)</f>
        <v>0</v>
      </c>
      <c r="K306" s="28" t="s">
        <v>154</v>
      </c>
      <c r="L306" s="29"/>
      <c r="N306" s="30"/>
      <c r="O306" s="8" t="str">
        <f>IF('項目E1(不当な差別的取扱い)'!$AQ$36="","NA",'項目E1(不当な差別的取扱い)'!$AQ$36)</f>
        <v>NA</v>
      </c>
      <c r="P306" s="8" t="str">
        <f>IF('項目E1(不当な差別的取扱い)'!$AR$36="","NA",'項目E1(不当な差別的取扱い)'!$AR$36)</f>
        <v>NA</v>
      </c>
      <c r="Q306" s="8" t="str">
        <f>IF('項目E1(不当な差別的取扱い)'!$AS$36="","NA",'項目E1(不当な差別的取扱い)'!$AS$36)</f>
        <v>NA</v>
      </c>
      <c r="AB306" s="30"/>
      <c r="AC306" s="30"/>
      <c r="AD306" s="30"/>
      <c r="AE306" s="30"/>
      <c r="AF306" s="30"/>
      <c r="AG306" s="30"/>
      <c r="AH306" s="30"/>
      <c r="AI306" s="30"/>
      <c r="AK306" s="30"/>
      <c r="AN306" s="30"/>
      <c r="AO306" s="30"/>
      <c r="AP306" s="30"/>
      <c r="AQ306" s="29"/>
      <c r="AR306" s="29"/>
      <c r="AT306" s="120"/>
      <c r="AU306" s="9" t="s">
        <v>416</v>
      </c>
      <c r="AV306" s="9" t="s">
        <v>417</v>
      </c>
      <c r="AW306" s="9" t="s">
        <v>418</v>
      </c>
      <c r="BH306" s="120"/>
      <c r="BI306" s="120"/>
      <c r="BJ306" s="120"/>
      <c r="BK306" s="120"/>
      <c r="BL306" s="120"/>
      <c r="BM306" s="120"/>
      <c r="BN306" s="120"/>
      <c r="BO306" s="120"/>
      <c r="BQ306" s="120"/>
      <c r="BT306" s="120"/>
      <c r="BU306" s="120"/>
      <c r="BV306" s="120"/>
      <c r="BW306" s="9" t="s">
        <v>214</v>
      </c>
      <c r="BX306" s="29"/>
      <c r="DI306" s="29"/>
      <c r="DJ306" s="13" t="s">
        <v>390</v>
      </c>
      <c r="DK306" s="29"/>
      <c r="DM306" s="29"/>
    </row>
    <row r="307" spans="2:117" ht="15" customHeight="1">
      <c r="B307" s="91" t="s">
        <v>351</v>
      </c>
      <c r="C307" s="92" t="s">
        <v>352</v>
      </c>
      <c r="D307" s="92" t="s">
        <v>215</v>
      </c>
      <c r="E307" s="93" t="s">
        <v>419</v>
      </c>
      <c r="F307" s="9">
        <v>17</v>
      </c>
      <c r="G307" s="9">
        <f t="shared" si="4"/>
        <v>1</v>
      </c>
      <c r="J307" s="8">
        <f>IF(COUNTIF($O$307:$AH$307,"○")=0,0,1)</f>
        <v>0</v>
      </c>
      <c r="K307" s="28" t="s">
        <v>154</v>
      </c>
      <c r="L307" s="29"/>
      <c r="N307" s="30"/>
      <c r="O307" s="8" t="str">
        <f>IF('項目E1(不当な差別的取扱い)'!$AT$36="","NA",'項目E1(不当な差別的取扱い)'!$AT$36)</f>
        <v>NA</v>
      </c>
      <c r="AB307" s="30"/>
      <c r="AC307" s="30"/>
      <c r="AD307" s="30"/>
      <c r="AE307" s="30"/>
      <c r="AF307" s="30"/>
      <c r="AG307" s="30"/>
      <c r="AH307" s="30"/>
      <c r="AI307" s="30"/>
      <c r="AK307" s="30"/>
      <c r="AN307" s="30"/>
      <c r="AO307" s="30"/>
      <c r="AP307" s="30"/>
      <c r="AQ307" s="29"/>
      <c r="AR307" s="29"/>
      <c r="AT307" s="120"/>
      <c r="AU307" s="9" t="s">
        <v>420</v>
      </c>
      <c r="BH307" s="120"/>
      <c r="BI307" s="120"/>
      <c r="BJ307" s="120"/>
      <c r="BK307" s="120"/>
      <c r="BL307" s="120"/>
      <c r="BM307" s="120"/>
      <c r="BN307" s="120"/>
      <c r="BO307" s="120"/>
      <c r="BQ307" s="120"/>
      <c r="BT307" s="120"/>
      <c r="BU307" s="120"/>
      <c r="BV307" s="120"/>
      <c r="BW307" s="9" t="s">
        <v>217</v>
      </c>
      <c r="BX307" s="29"/>
      <c r="DI307" s="29"/>
      <c r="DJ307" s="13" t="s">
        <v>390</v>
      </c>
      <c r="DK307" s="29"/>
      <c r="DM307" s="29"/>
    </row>
    <row r="308" spans="2:117" ht="15" customHeight="1">
      <c r="B308" s="91" t="s">
        <v>351</v>
      </c>
      <c r="C308" s="92" t="s">
        <v>352</v>
      </c>
      <c r="D308" s="92" t="s">
        <v>218</v>
      </c>
      <c r="E308" s="93" t="s">
        <v>421</v>
      </c>
      <c r="F308" s="9">
        <v>17</v>
      </c>
      <c r="G308" s="9">
        <f t="shared" si="4"/>
        <v>1</v>
      </c>
      <c r="J308" s="8">
        <f>IF($AL$308="NA",0,1)</f>
        <v>0</v>
      </c>
      <c r="K308" s="28" t="s">
        <v>118</v>
      </c>
      <c r="L308" s="29"/>
      <c r="N308" s="30"/>
      <c r="AB308" s="30"/>
      <c r="AC308" s="30"/>
      <c r="AD308" s="30"/>
      <c r="AE308" s="30"/>
      <c r="AF308" s="30"/>
      <c r="AG308" s="30"/>
      <c r="AH308" s="30"/>
      <c r="AI308" s="30"/>
      <c r="AK308" s="30"/>
      <c r="AL308" s="8" t="str">
        <f>IF('項目E1(不当な差別的取扱い)'!$AU$36="","NA",'項目E1(不当な差別的取扱い)'!$AU$36)</f>
        <v>NA</v>
      </c>
      <c r="AN308" s="30"/>
      <c r="AO308" s="30"/>
      <c r="AP308" s="30"/>
      <c r="AQ308" s="29"/>
      <c r="AR308" s="29"/>
      <c r="AT308" s="120"/>
      <c r="BH308" s="120"/>
      <c r="BI308" s="120"/>
      <c r="BJ308" s="120"/>
      <c r="BK308" s="120"/>
      <c r="BL308" s="120"/>
      <c r="BM308" s="120"/>
      <c r="BN308" s="120"/>
      <c r="BO308" s="120"/>
      <c r="BQ308" s="120"/>
      <c r="BR308" s="9" t="s">
        <v>422</v>
      </c>
      <c r="BT308" s="120"/>
      <c r="BU308" s="120"/>
      <c r="BV308" s="120"/>
      <c r="BW308" s="9" t="s">
        <v>220</v>
      </c>
      <c r="BX308" s="29"/>
      <c r="DI308" s="29"/>
      <c r="DJ308" s="13" t="s">
        <v>127</v>
      </c>
      <c r="DK308" s="29"/>
      <c r="DM308" s="29"/>
    </row>
    <row r="309" spans="2:117" ht="15" customHeight="1">
      <c r="B309" s="91" t="s">
        <v>351</v>
      </c>
      <c r="C309" s="92" t="s">
        <v>352</v>
      </c>
      <c r="D309" s="92" t="s">
        <v>432</v>
      </c>
      <c r="E309" s="93" t="s">
        <v>423</v>
      </c>
      <c r="F309" s="9">
        <v>17</v>
      </c>
      <c r="G309" s="9">
        <f t="shared" si="4"/>
        <v>1</v>
      </c>
      <c r="J309" s="8">
        <f>IF(OR($M$309="(選択)",LEN(TRIM($M$309))=0,$M$309="NA"),0,1)</f>
        <v>0</v>
      </c>
      <c r="K309" s="28" t="s">
        <v>145</v>
      </c>
      <c r="L309" s="29"/>
      <c r="M309" s="8" t="str">
        <f>IF('項目E1(不当な差別的取扱い)'!$AV$36="","NA",'項目E1(不当な差別的取扱い)'!$AV$36)</f>
        <v>(選択)</v>
      </c>
      <c r="N309" s="30"/>
      <c r="AB309" s="30"/>
      <c r="AC309" s="30"/>
      <c r="AD309" s="30"/>
      <c r="AE309" s="30"/>
      <c r="AF309" s="30"/>
      <c r="AG309" s="30"/>
      <c r="AH309" s="30"/>
      <c r="AI309" s="30"/>
      <c r="AK309" s="30"/>
      <c r="AN309" s="30"/>
      <c r="AO309" s="30"/>
      <c r="AP309" s="30"/>
      <c r="AQ309" s="29"/>
      <c r="AR309" s="29"/>
      <c r="AS309" s="9" t="s">
        <v>424</v>
      </c>
      <c r="AT309" s="120"/>
      <c r="BH309" s="120"/>
      <c r="BI309" s="120"/>
      <c r="BJ309" s="120"/>
      <c r="BK309" s="120"/>
      <c r="BL309" s="120"/>
      <c r="BM309" s="120"/>
      <c r="BN309" s="120"/>
      <c r="BO309" s="120"/>
      <c r="BQ309" s="120"/>
      <c r="BT309" s="120"/>
      <c r="BU309" s="120"/>
      <c r="BV309" s="120"/>
      <c r="BW309" s="9" t="s">
        <v>223</v>
      </c>
      <c r="BX309" s="29"/>
      <c r="DI309" s="29"/>
      <c r="DJ309" s="13" t="s">
        <v>360</v>
      </c>
      <c r="DK309" s="29"/>
      <c r="DM309" s="29"/>
    </row>
    <row r="310" spans="2:117" ht="15" customHeight="1">
      <c r="B310" s="91" t="s">
        <v>351</v>
      </c>
      <c r="C310" s="92" t="s">
        <v>352</v>
      </c>
      <c r="D310" s="92" t="s">
        <v>425</v>
      </c>
      <c r="E310" s="93" t="s">
        <v>426</v>
      </c>
      <c r="F310" s="9">
        <v>17</v>
      </c>
      <c r="G310" s="9">
        <f t="shared" si="4"/>
        <v>1</v>
      </c>
      <c r="J310" s="8">
        <f>IF($AL$310="NA",0,1)</f>
        <v>0</v>
      </c>
      <c r="K310" s="28" t="s">
        <v>118</v>
      </c>
      <c r="L310" s="29"/>
      <c r="N310" s="30"/>
      <c r="AB310" s="30"/>
      <c r="AC310" s="30"/>
      <c r="AD310" s="30"/>
      <c r="AE310" s="30"/>
      <c r="AF310" s="30"/>
      <c r="AG310" s="30"/>
      <c r="AH310" s="30"/>
      <c r="AI310" s="30"/>
      <c r="AK310" s="30"/>
      <c r="AL310" s="8" t="str">
        <f>IF('項目E1(不当な差別的取扱い)'!$AW$36="","NA",'項目E1(不当な差別的取扱い)'!$AW$36)</f>
        <v>NA</v>
      </c>
      <c r="AN310" s="30"/>
      <c r="AO310" s="30"/>
      <c r="AP310" s="30"/>
      <c r="AQ310" s="29"/>
      <c r="AR310" s="29"/>
      <c r="AT310" s="120"/>
      <c r="BH310" s="120"/>
      <c r="BI310" s="120"/>
      <c r="BJ310" s="120"/>
      <c r="BK310" s="120"/>
      <c r="BL310" s="120"/>
      <c r="BM310" s="120"/>
      <c r="BN310" s="120"/>
      <c r="BO310" s="120"/>
      <c r="BQ310" s="120"/>
      <c r="BR310" s="9" t="s">
        <v>427</v>
      </c>
      <c r="BT310" s="120"/>
      <c r="BU310" s="120"/>
      <c r="BV310" s="120"/>
      <c r="BW310" s="9" t="s">
        <v>226</v>
      </c>
      <c r="BX310" s="29"/>
      <c r="DI310" s="29"/>
      <c r="DJ310" s="13" t="s">
        <v>127</v>
      </c>
      <c r="DK310" s="29"/>
      <c r="DM310" s="29"/>
    </row>
    <row r="311" spans="2:117" ht="15" customHeight="1">
      <c r="B311" s="91" t="s">
        <v>351</v>
      </c>
      <c r="C311" s="92" t="s">
        <v>352</v>
      </c>
      <c r="D311" s="92" t="s">
        <v>227</v>
      </c>
      <c r="E311" s="93" t="s">
        <v>228</v>
      </c>
      <c r="F311" s="9">
        <v>17</v>
      </c>
      <c r="G311" s="9">
        <f t="shared" si="4"/>
        <v>1</v>
      </c>
      <c r="J311" s="8">
        <f>IF($AL$311="NA",0,1)</f>
        <v>0</v>
      </c>
      <c r="K311" s="28" t="s">
        <v>118</v>
      </c>
      <c r="L311" s="29"/>
      <c r="N311" s="30"/>
      <c r="AB311" s="30"/>
      <c r="AC311" s="30"/>
      <c r="AD311" s="30"/>
      <c r="AE311" s="30"/>
      <c r="AF311" s="30"/>
      <c r="AG311" s="30"/>
      <c r="AH311" s="30"/>
      <c r="AI311" s="30"/>
      <c r="AK311" s="30"/>
      <c r="AL311" s="8" t="str">
        <f>IF('項目E1(不当な差別的取扱い)'!$AX$36="","NA",'項目E1(不当な差別的取扱い)'!$AX$36)</f>
        <v>NA</v>
      </c>
      <c r="AN311" s="30"/>
      <c r="AO311" s="30"/>
      <c r="AP311" s="30"/>
      <c r="AQ311" s="29"/>
      <c r="AR311" s="29"/>
      <c r="AT311" s="120"/>
      <c r="BH311" s="120"/>
      <c r="BI311" s="120"/>
      <c r="BJ311" s="120"/>
      <c r="BK311" s="120"/>
      <c r="BL311" s="120"/>
      <c r="BM311" s="120"/>
      <c r="BN311" s="120"/>
      <c r="BO311" s="120"/>
      <c r="BQ311" s="120"/>
      <c r="BR311" s="9" t="s">
        <v>428</v>
      </c>
      <c r="BT311" s="120"/>
      <c r="BU311" s="120"/>
      <c r="BV311" s="120"/>
      <c r="BW311" s="9" t="s">
        <v>229</v>
      </c>
      <c r="BX311" s="29"/>
      <c r="DI311" s="29"/>
      <c r="DJ311" s="13" t="s">
        <v>127</v>
      </c>
      <c r="DK311" s="29"/>
      <c r="DM311" s="29"/>
    </row>
    <row r="312" spans="2:117" ht="15" customHeight="1">
      <c r="B312" s="91" t="s">
        <v>351</v>
      </c>
      <c r="C312" s="92" t="s">
        <v>352</v>
      </c>
      <c r="D312" s="92" t="s">
        <v>429</v>
      </c>
      <c r="E312" s="93" t="s">
        <v>430</v>
      </c>
      <c r="F312" s="9">
        <v>17</v>
      </c>
      <c r="G312" s="9">
        <f t="shared" si="4"/>
        <v>1</v>
      </c>
      <c r="J312" s="8">
        <f>IF(OR($M$312="(選択)",LEN(TRIM($M$312))=0,$M$312="NA"),0,1)</f>
        <v>0</v>
      </c>
      <c r="K312" s="28" t="s">
        <v>145</v>
      </c>
      <c r="L312" s="29"/>
      <c r="M312" s="8" t="str">
        <f>IF('項目E1(不当な差別的取扱い)'!$AY$36="","NA",'項目E1(不当な差別的取扱い)'!$AY$36)</f>
        <v>(選択)</v>
      </c>
      <c r="N312" s="30"/>
      <c r="AB312" s="30"/>
      <c r="AC312" s="30"/>
      <c r="AD312" s="30"/>
      <c r="AE312" s="30"/>
      <c r="AF312" s="30"/>
      <c r="AG312" s="30"/>
      <c r="AH312" s="30"/>
      <c r="AI312" s="30"/>
      <c r="AK312" s="30"/>
      <c r="AN312" s="30"/>
      <c r="AO312" s="30"/>
      <c r="AP312" s="30"/>
      <c r="AQ312" s="29"/>
      <c r="AR312" s="29"/>
      <c r="AS312" s="9" t="s">
        <v>431</v>
      </c>
      <c r="AT312" s="120"/>
      <c r="BH312" s="120"/>
      <c r="BI312" s="120"/>
      <c r="BJ312" s="120"/>
      <c r="BK312" s="120"/>
      <c r="BL312" s="120"/>
      <c r="BM312" s="120"/>
      <c r="BN312" s="120"/>
      <c r="BO312" s="120"/>
      <c r="BQ312" s="120"/>
      <c r="BT312" s="120"/>
      <c r="BU312" s="120"/>
      <c r="BV312" s="120"/>
      <c r="BW312" s="9" t="s">
        <v>232</v>
      </c>
      <c r="BX312" s="29"/>
      <c r="DI312" s="29"/>
      <c r="DJ312" s="13" t="s">
        <v>360</v>
      </c>
      <c r="DK312" s="29"/>
      <c r="DM312" s="29"/>
    </row>
    <row r="313" spans="2:117" ht="15" customHeight="1">
      <c r="B313" s="91" t="s">
        <v>351</v>
      </c>
      <c r="C313" s="92" t="s">
        <v>352</v>
      </c>
      <c r="D313" s="92" t="s">
        <v>357</v>
      </c>
      <c r="E313" s="93" t="s">
        <v>144</v>
      </c>
      <c r="F313" s="9">
        <v>18</v>
      </c>
      <c r="G313" s="9">
        <f t="shared" si="4"/>
        <v>1</v>
      </c>
      <c r="J313" s="8">
        <f>IF(OR($M$313="(選択)",LEN(TRIM($M$313))=0,$M$313="NA"),0,1)</f>
        <v>0</v>
      </c>
      <c r="K313" s="28" t="s">
        <v>145</v>
      </c>
      <c r="L313" s="29"/>
      <c r="M313" s="8" t="str">
        <f>IF('項目E1(不当な差別的取扱い)'!$C$37="","NA",'項目E1(不当な差別的取扱い)'!$C$37)</f>
        <v>(選択)</v>
      </c>
      <c r="N313" s="30"/>
      <c r="AB313" s="30"/>
      <c r="AC313" s="30"/>
      <c r="AD313" s="30"/>
      <c r="AE313" s="30"/>
      <c r="AF313" s="30"/>
      <c r="AG313" s="30"/>
      <c r="AH313" s="30"/>
      <c r="AI313" s="30"/>
      <c r="AK313" s="30"/>
      <c r="AN313" s="30"/>
      <c r="AO313" s="30"/>
      <c r="AP313" s="30"/>
      <c r="AQ313" s="29"/>
      <c r="AR313" s="29"/>
      <c r="AS313" s="9" t="s">
        <v>359</v>
      </c>
      <c r="AT313" s="120"/>
      <c r="BH313" s="120"/>
      <c r="BI313" s="120"/>
      <c r="BJ313" s="120"/>
      <c r="BK313" s="120"/>
      <c r="BL313" s="120"/>
      <c r="BM313" s="120"/>
      <c r="BN313" s="120"/>
      <c r="BO313" s="120"/>
      <c r="BQ313" s="120"/>
      <c r="BT313" s="120"/>
      <c r="BU313" s="120"/>
      <c r="BV313" s="120"/>
      <c r="BW313" s="9" t="s">
        <v>146</v>
      </c>
      <c r="BX313" s="29"/>
      <c r="DI313" s="29"/>
      <c r="DJ313" s="13" t="s">
        <v>360</v>
      </c>
      <c r="DK313" s="29"/>
      <c r="DM313" s="29"/>
    </row>
    <row r="314" spans="2:117" ht="15" customHeight="1">
      <c r="B314" s="91" t="s">
        <v>351</v>
      </c>
      <c r="C314" s="92" t="s">
        <v>352</v>
      </c>
      <c r="D314" s="92" t="s">
        <v>361</v>
      </c>
      <c r="E314" s="93" t="s">
        <v>362</v>
      </c>
      <c r="F314" s="9">
        <v>18</v>
      </c>
      <c r="G314" s="9">
        <f t="shared" si="4"/>
        <v>1</v>
      </c>
      <c r="J314" s="8">
        <f>IF($AL$314="NA",0,1)</f>
        <v>0</v>
      </c>
      <c r="K314" s="28" t="s">
        <v>118</v>
      </c>
      <c r="L314" s="29"/>
      <c r="N314" s="30"/>
      <c r="AB314" s="30"/>
      <c r="AC314" s="30"/>
      <c r="AD314" s="30"/>
      <c r="AE314" s="30"/>
      <c r="AF314" s="30"/>
      <c r="AG314" s="30"/>
      <c r="AH314" s="30"/>
      <c r="AI314" s="30"/>
      <c r="AK314" s="30"/>
      <c r="AL314" s="8" t="str">
        <f>IF('項目E1(不当な差別的取扱い)'!$D$37="","NA",'項目E1(不当な差別的取扱い)'!$D$37)</f>
        <v>NA</v>
      </c>
      <c r="AN314" s="30"/>
      <c r="AO314" s="30"/>
      <c r="AP314" s="30"/>
      <c r="AQ314" s="29"/>
      <c r="AR314" s="29"/>
      <c r="AT314" s="120"/>
      <c r="BH314" s="120"/>
      <c r="BI314" s="120"/>
      <c r="BJ314" s="120"/>
      <c r="BK314" s="120"/>
      <c r="BL314" s="120"/>
      <c r="BM314" s="120"/>
      <c r="BN314" s="120"/>
      <c r="BO314" s="120"/>
      <c r="BQ314" s="120"/>
      <c r="BR314" s="9" t="s">
        <v>363</v>
      </c>
      <c r="BT314" s="120"/>
      <c r="BU314" s="120"/>
      <c r="BV314" s="120"/>
      <c r="BW314" s="9" t="s">
        <v>151</v>
      </c>
      <c r="BX314" s="29"/>
      <c r="DI314" s="29"/>
      <c r="DJ314" s="13" t="s">
        <v>127</v>
      </c>
      <c r="DK314" s="29"/>
      <c r="DM314" s="29"/>
    </row>
    <row r="315" spans="2:117" ht="15" customHeight="1">
      <c r="B315" s="91" t="s">
        <v>351</v>
      </c>
      <c r="C315" s="92" t="s">
        <v>352</v>
      </c>
      <c r="D315" s="92" t="s">
        <v>364</v>
      </c>
      <c r="E315" s="93" t="s">
        <v>365</v>
      </c>
      <c r="F315" s="9">
        <v>18</v>
      </c>
      <c r="G315" s="9">
        <f t="shared" si="4"/>
        <v>1</v>
      </c>
      <c r="J315" s="8">
        <f>IF(COUNTIF($O$315:$AH$315,"○")=0,0,1)</f>
        <v>0</v>
      </c>
      <c r="K315" s="28" t="s">
        <v>366</v>
      </c>
      <c r="L315" s="29"/>
      <c r="N315" s="30"/>
      <c r="O315" s="8" t="str">
        <f>IF('項目E1(不当な差別的取扱い)'!$G$37="","NA",'項目E1(不当な差別的取扱い)'!$G$37)</f>
        <v>NA</v>
      </c>
      <c r="P315" s="8" t="str">
        <f>IF('項目E1(不当な差別的取扱い)'!$H$37="","NA",'項目E1(不当な差別的取扱い)'!$H$37)</f>
        <v>NA</v>
      </c>
      <c r="Q315" s="8" t="str">
        <f>IF('項目E1(不当な差別的取扱い)'!$I$37="","NA",'項目E1(不当な差別的取扱い)'!$I$37)</f>
        <v>NA</v>
      </c>
      <c r="AB315" s="30"/>
      <c r="AC315" s="30"/>
      <c r="AD315" s="30"/>
      <c r="AE315" s="30"/>
      <c r="AF315" s="30"/>
      <c r="AG315" s="30"/>
      <c r="AH315" s="30"/>
      <c r="AI315" s="30"/>
      <c r="AK315" s="30"/>
      <c r="AM315" s="32"/>
      <c r="AN315" s="30"/>
      <c r="AO315" s="30"/>
      <c r="AP315" s="30"/>
      <c r="AQ315" s="29"/>
      <c r="AR315" s="29"/>
      <c r="AT315" s="120"/>
      <c r="AU315" s="9" t="s">
        <v>367</v>
      </c>
      <c r="AV315" s="9" t="s">
        <v>368</v>
      </c>
      <c r="AW315" s="9" t="s">
        <v>369</v>
      </c>
      <c r="BH315" s="120"/>
      <c r="BI315" s="120"/>
      <c r="BJ315" s="120"/>
      <c r="BK315" s="120"/>
      <c r="BL315" s="120"/>
      <c r="BM315" s="120"/>
      <c r="BN315" s="120"/>
      <c r="BO315" s="120"/>
      <c r="BQ315" s="120"/>
      <c r="BT315" s="120"/>
      <c r="BU315" s="120"/>
      <c r="BV315" s="120"/>
      <c r="BW315" s="9" t="s">
        <v>158</v>
      </c>
      <c r="BX315" s="29"/>
      <c r="DI315" s="29"/>
      <c r="DJ315" s="13" t="s">
        <v>370</v>
      </c>
      <c r="DK315" s="29"/>
      <c r="DM315" s="29"/>
    </row>
    <row r="316" spans="2:117" ht="15" customHeight="1">
      <c r="B316" s="91" t="s">
        <v>351</v>
      </c>
      <c r="C316" s="92" t="s">
        <v>352</v>
      </c>
      <c r="D316" s="92" t="s">
        <v>364</v>
      </c>
      <c r="E316" s="93" t="s">
        <v>371</v>
      </c>
      <c r="F316" s="9">
        <v>18</v>
      </c>
      <c r="G316" s="9">
        <f t="shared" si="4"/>
        <v>1</v>
      </c>
      <c r="I316" s="8">
        <f>IF(AND($J$315=1,$Q$315&lt;&gt;"○"),1,0)</f>
        <v>0</v>
      </c>
      <c r="J316" s="8">
        <f>IF($AL$316="NA",0,1)</f>
        <v>0</v>
      </c>
      <c r="K316" s="28" t="s">
        <v>118</v>
      </c>
      <c r="L316" s="29"/>
      <c r="N316" s="30"/>
      <c r="AB316" s="30"/>
      <c r="AC316" s="30"/>
      <c r="AD316" s="30"/>
      <c r="AE316" s="30"/>
      <c r="AF316" s="30"/>
      <c r="AG316" s="30"/>
      <c r="AH316" s="30"/>
      <c r="AI316" s="30"/>
      <c r="AK316" s="30"/>
      <c r="AL316" s="8" t="str">
        <f>IF('項目E1(不当な差別的取扱い)'!$J$37="","NA",'項目E1(不当な差別的取扱い)'!$J$37)</f>
        <v>NA</v>
      </c>
      <c r="AN316" s="30"/>
      <c r="AO316" s="30"/>
      <c r="AP316" s="30"/>
      <c r="AQ316" s="29"/>
      <c r="AR316" s="29"/>
      <c r="AT316" s="120"/>
      <c r="BH316" s="120"/>
      <c r="BI316" s="120"/>
      <c r="BJ316" s="120"/>
      <c r="BK316" s="120"/>
      <c r="BL316" s="120"/>
      <c r="BM316" s="120"/>
      <c r="BN316" s="120"/>
      <c r="BO316" s="120"/>
      <c r="BQ316" s="120"/>
      <c r="BR316" s="9" t="s">
        <v>372</v>
      </c>
      <c r="BT316" s="120"/>
      <c r="BU316" s="120"/>
      <c r="BV316" s="120"/>
      <c r="BW316" s="9" t="s">
        <v>160</v>
      </c>
      <c r="BX316" s="29"/>
      <c r="BY316" s="13" t="s">
        <v>369</v>
      </c>
      <c r="CA316" s="13" t="s">
        <v>373</v>
      </c>
      <c r="DI316" s="29"/>
      <c r="DJ316" s="13" t="s">
        <v>127</v>
      </c>
      <c r="DK316" s="29"/>
      <c r="DM316" s="29"/>
    </row>
    <row r="317" spans="2:117" ht="15" customHeight="1">
      <c r="B317" s="91" t="s">
        <v>351</v>
      </c>
      <c r="C317" s="92" t="s">
        <v>352</v>
      </c>
      <c r="D317" s="92" t="s">
        <v>162</v>
      </c>
      <c r="E317" s="93" t="s">
        <v>374</v>
      </c>
      <c r="F317" s="9">
        <v>18</v>
      </c>
      <c r="G317" s="9">
        <f t="shared" si="4"/>
        <v>1</v>
      </c>
      <c r="J317" s="8">
        <f>IF(COUNTIF($O$317:$AH$317,"○")=0,0,1)</f>
        <v>0</v>
      </c>
      <c r="K317" s="28" t="s">
        <v>154</v>
      </c>
      <c r="L317" s="29"/>
      <c r="N317" s="30"/>
      <c r="O317" s="8" t="str">
        <f>IF('項目E1(不当な差別的取扱い)'!$K$37="","NA",'項目E1(不当な差別的取扱い)'!$K$37)</f>
        <v>NA</v>
      </c>
      <c r="P317" s="8" t="str">
        <f>IF('項目E1(不当な差別的取扱い)'!$L$37="","NA",'項目E1(不当な差別的取扱い)'!$L$37)</f>
        <v>NA</v>
      </c>
      <c r="Q317" s="8" t="str">
        <f>IF('項目E1(不当な差別的取扱い)'!$M$37="","NA",'項目E1(不当な差別的取扱い)'!$M$37)</f>
        <v>NA</v>
      </c>
      <c r="R317" s="8" t="str">
        <f>IF('項目E1(不当な差別的取扱い)'!$N$37="","NA",'項目E1(不当な差別的取扱い)'!$N$37)</f>
        <v>NA</v>
      </c>
      <c r="AB317" s="30"/>
      <c r="AC317" s="30"/>
      <c r="AD317" s="30"/>
      <c r="AE317" s="30"/>
      <c r="AF317" s="30"/>
      <c r="AG317" s="30"/>
      <c r="AH317" s="30"/>
      <c r="AI317" s="30"/>
      <c r="AK317" s="30"/>
      <c r="AN317" s="30"/>
      <c r="AO317" s="30"/>
      <c r="AP317" s="30"/>
      <c r="AQ317" s="29"/>
      <c r="AR317" s="29"/>
      <c r="AT317" s="120"/>
      <c r="AU317" s="9" t="s">
        <v>375</v>
      </c>
      <c r="AV317" s="9" t="s">
        <v>376</v>
      </c>
      <c r="AW317" s="9" t="s">
        <v>377</v>
      </c>
      <c r="AX317" s="9" t="s">
        <v>378</v>
      </c>
      <c r="BH317" s="120"/>
      <c r="BI317" s="120"/>
      <c r="BJ317" s="120"/>
      <c r="BK317" s="120"/>
      <c r="BL317" s="120"/>
      <c r="BM317" s="120"/>
      <c r="BN317" s="120"/>
      <c r="BO317" s="120"/>
      <c r="BQ317" s="120"/>
      <c r="BT317" s="120"/>
      <c r="BU317" s="120"/>
      <c r="BV317" s="120"/>
      <c r="BW317" s="9" t="s">
        <v>168</v>
      </c>
      <c r="BX317" s="29"/>
      <c r="DI317" s="29"/>
      <c r="DJ317" s="13" t="s">
        <v>390</v>
      </c>
      <c r="DK317" s="29"/>
      <c r="DM317" s="29"/>
    </row>
    <row r="318" spans="2:117" ht="15" customHeight="1">
      <c r="B318" s="91" t="s">
        <v>351</v>
      </c>
      <c r="C318" s="92" t="s">
        <v>352</v>
      </c>
      <c r="D318" s="92" t="s">
        <v>379</v>
      </c>
      <c r="E318" s="93" t="s">
        <v>380</v>
      </c>
      <c r="F318" s="9">
        <v>18</v>
      </c>
      <c r="G318" s="9">
        <f t="shared" si="4"/>
        <v>1</v>
      </c>
      <c r="J318" s="8">
        <f>IF(COUNTIF($O$318:$AH$318,"○")=0,0,1)</f>
        <v>0</v>
      </c>
      <c r="K318" s="28" t="s">
        <v>154</v>
      </c>
      <c r="L318" s="29"/>
      <c r="N318" s="30"/>
      <c r="O318" s="8" t="str">
        <f>IF('項目E1(不当な差別的取扱い)'!$O$37="","NA",'項目E1(不当な差別的取扱い)'!$O$37)</f>
        <v>NA</v>
      </c>
      <c r="P318" s="8" t="str">
        <f>IF('項目E1(不当な差別的取扱い)'!$P$37="","NA",'項目E1(不当な差別的取扱い)'!$P$37)</f>
        <v>NA</v>
      </c>
      <c r="Q318" s="8" t="str">
        <f>IF('項目E1(不当な差別的取扱い)'!$Q$37="","NA",'項目E1(不当な差別的取扱い)'!$Q$37)</f>
        <v>NA</v>
      </c>
      <c r="R318" s="8" t="str">
        <f>IF('項目E1(不当な差別的取扱い)'!$R$37="","NA",'項目E1(不当な差別的取扱い)'!$R$37)</f>
        <v>NA</v>
      </c>
      <c r="S318" s="8" t="str">
        <f>IF('項目E1(不当な差別的取扱い)'!$S$37="","NA",'項目E1(不当な差別的取扱い)'!$S$37)</f>
        <v>NA</v>
      </c>
      <c r="T318" s="8" t="str">
        <f>IF('項目E1(不当な差別的取扱い)'!$T$37="","NA",'項目E1(不当な差別的取扱い)'!$T$37)</f>
        <v>NA</v>
      </c>
      <c r="U318" s="8" t="str">
        <f>IF('項目E1(不当な差別的取扱い)'!$U$37="","NA",'項目E1(不当な差別的取扱い)'!$U$37)</f>
        <v>NA</v>
      </c>
      <c r="V318" s="8" t="str">
        <f>IF('項目E1(不当な差別的取扱い)'!$V$37="","NA",'項目E1(不当な差別的取扱い)'!$V$37)</f>
        <v>NA</v>
      </c>
      <c r="W318" s="8" t="str">
        <f>IF('項目E1(不当な差別的取扱い)'!$W$37="","NA",'項目E1(不当な差別的取扱い)'!$W$37)</f>
        <v>NA</v>
      </c>
      <c r="AB318" s="30"/>
      <c r="AC318" s="30"/>
      <c r="AD318" s="30"/>
      <c r="AE318" s="30"/>
      <c r="AF318" s="30"/>
      <c r="AG318" s="30"/>
      <c r="AH318" s="30"/>
      <c r="AI318" s="30"/>
      <c r="AK318" s="30"/>
      <c r="AN318" s="30"/>
      <c r="AO318" s="30"/>
      <c r="AP318" s="30"/>
      <c r="AQ318" s="29"/>
      <c r="AR318" s="29"/>
      <c r="AT318" s="120"/>
      <c r="AU318" s="9" t="s">
        <v>381</v>
      </c>
      <c r="AV318" s="9" t="s">
        <v>382</v>
      </c>
      <c r="AW318" s="9" t="s">
        <v>383</v>
      </c>
      <c r="AX318" s="9" t="s">
        <v>384</v>
      </c>
      <c r="AY318" s="9" t="s">
        <v>385</v>
      </c>
      <c r="AZ318" s="9" t="s">
        <v>386</v>
      </c>
      <c r="BA318" s="9" t="s">
        <v>387</v>
      </c>
      <c r="BB318" s="9" t="s">
        <v>388</v>
      </c>
      <c r="BC318" s="9" t="s">
        <v>389</v>
      </c>
      <c r="BH318" s="120"/>
      <c r="BI318" s="120"/>
      <c r="BJ318" s="120"/>
      <c r="BK318" s="120"/>
      <c r="BL318" s="120"/>
      <c r="BM318" s="120"/>
      <c r="BN318" s="120"/>
      <c r="BO318" s="120"/>
      <c r="BQ318" s="120"/>
      <c r="BT318" s="120"/>
      <c r="BU318" s="120"/>
      <c r="BV318" s="120"/>
      <c r="BW318" s="9" t="s">
        <v>180</v>
      </c>
      <c r="BX318" s="29"/>
      <c r="DI318" s="29"/>
      <c r="DJ318" s="13" t="s">
        <v>370</v>
      </c>
      <c r="DK318" s="29"/>
      <c r="DM318" s="29"/>
    </row>
    <row r="319" spans="2:117" ht="15" customHeight="1">
      <c r="B319" s="91" t="s">
        <v>351</v>
      </c>
      <c r="C319" s="92" t="s">
        <v>352</v>
      </c>
      <c r="D319" s="92" t="s">
        <v>391</v>
      </c>
      <c r="E319" s="93" t="s">
        <v>392</v>
      </c>
      <c r="F319" s="9">
        <v>18</v>
      </c>
      <c r="G319" s="9">
        <f t="shared" si="4"/>
        <v>1</v>
      </c>
      <c r="J319" s="8">
        <f>IF(COUNTIF($O$319:$AH$319,"○")=0,0,1)</f>
        <v>0</v>
      </c>
      <c r="K319" s="28" t="s">
        <v>154</v>
      </c>
      <c r="L319" s="29"/>
      <c r="N319" s="30"/>
      <c r="O319" s="8" t="str">
        <f>IF('項目E1(不当な差別的取扱い)'!$X$37="","NA",'項目E1(不当な差別的取扱い)'!$X$37)</f>
        <v>NA</v>
      </c>
      <c r="P319" s="8" t="str">
        <f>IF('項目E1(不当な差別的取扱い)'!$Y$37="","NA",'項目E1(不当な差別的取扱い)'!$Y$37)</f>
        <v>NA</v>
      </c>
      <c r="Q319" s="8" t="str">
        <f>IF('項目E1(不当な差別的取扱い)'!$Z$37="","NA",'項目E1(不当な差別的取扱い)'!$Z$37)</f>
        <v>NA</v>
      </c>
      <c r="R319" s="8" t="str">
        <f>IF('項目E1(不当な差別的取扱い)'!$AA$37="","NA",'項目E1(不当な差別的取扱い)'!$AA$37)</f>
        <v>NA</v>
      </c>
      <c r="S319" s="8" t="str">
        <f>IF('項目E1(不当な差別的取扱い)'!$AB$37="","NA",'項目E1(不当な差別的取扱い)'!$AB$37)</f>
        <v>NA</v>
      </c>
      <c r="T319" s="8" t="str">
        <f>IF('項目E1(不当な差別的取扱い)'!$AC$37="","NA",'項目E1(不当な差別的取扱い)'!$AC$37)</f>
        <v>NA</v>
      </c>
      <c r="U319" s="8" t="str">
        <f>IF('項目E1(不当な差別的取扱い)'!$AD$37="","NA",'項目E1(不当な差別的取扱い)'!$AD$37)</f>
        <v>NA</v>
      </c>
      <c r="V319" s="8" t="str">
        <f>IF('項目E1(不当な差別的取扱い)'!$AE$37="","NA",'項目E1(不当な差別的取扱い)'!$AE$37)</f>
        <v>NA</v>
      </c>
      <c r="W319" s="8" t="str">
        <f>IF('項目E1(不当な差別的取扱い)'!$AF$37="","NA",'項目E1(不当な差別的取扱い)'!$AF$37)</f>
        <v>NA</v>
      </c>
      <c r="X319" s="8" t="str">
        <f>IF('項目E1(不当な差別的取扱い)'!$AG$37="","NA",'項目E1(不当な差別的取扱い)'!$AG$37)</f>
        <v>NA</v>
      </c>
      <c r="Y319" s="8" t="str">
        <f>IF('項目E1(不当な差別的取扱い)'!$AH$37="","NA",'項目E1(不当な差別的取扱い)'!$AH$37)</f>
        <v>NA</v>
      </c>
      <c r="AB319" s="30"/>
      <c r="AC319" s="30"/>
      <c r="AD319" s="30"/>
      <c r="AE319" s="30"/>
      <c r="AF319" s="30"/>
      <c r="AG319" s="30"/>
      <c r="AH319" s="30"/>
      <c r="AI319" s="30"/>
      <c r="AK319" s="30"/>
      <c r="AN319" s="30"/>
      <c r="AO319" s="30"/>
      <c r="AP319" s="30"/>
      <c r="AQ319" s="29"/>
      <c r="AR319" s="29"/>
      <c r="AT319" s="120"/>
      <c r="AU319" s="9" t="s">
        <v>393</v>
      </c>
      <c r="AV319" s="9" t="s">
        <v>394</v>
      </c>
      <c r="AW319" s="9" t="s">
        <v>395</v>
      </c>
      <c r="AX319" s="9" t="s">
        <v>396</v>
      </c>
      <c r="AY319" s="9" t="s">
        <v>397</v>
      </c>
      <c r="AZ319" s="9" t="s">
        <v>398</v>
      </c>
      <c r="BA319" s="9" t="s">
        <v>399</v>
      </c>
      <c r="BB319" s="9" t="s">
        <v>400</v>
      </c>
      <c r="BC319" s="9" t="s">
        <v>401</v>
      </c>
      <c r="BD319" s="9" t="s">
        <v>402</v>
      </c>
      <c r="BE319" s="9" t="s">
        <v>403</v>
      </c>
      <c r="BH319" s="120"/>
      <c r="BI319" s="120"/>
      <c r="BJ319" s="120"/>
      <c r="BK319" s="120"/>
      <c r="BL319" s="120"/>
      <c r="BM319" s="120"/>
      <c r="BN319" s="120"/>
      <c r="BO319" s="120"/>
      <c r="BQ319" s="120"/>
      <c r="BT319" s="120"/>
      <c r="BU319" s="120"/>
      <c r="BV319" s="120"/>
      <c r="BW319" s="9" t="s">
        <v>194</v>
      </c>
      <c r="BX319" s="29"/>
      <c r="DI319" s="29"/>
      <c r="DJ319" s="13" t="s">
        <v>390</v>
      </c>
      <c r="DK319" s="29"/>
      <c r="DM319" s="29"/>
    </row>
    <row r="320" spans="2:117" ht="15" customHeight="1">
      <c r="B320" s="91" t="s">
        <v>351</v>
      </c>
      <c r="C320" s="92" t="s">
        <v>352</v>
      </c>
      <c r="D320" s="92" t="s">
        <v>391</v>
      </c>
      <c r="E320" s="93" t="s">
        <v>404</v>
      </c>
      <c r="F320" s="9">
        <v>18</v>
      </c>
      <c r="G320" s="9">
        <f t="shared" si="4"/>
        <v>1</v>
      </c>
      <c r="I320" s="8">
        <f>IF(AND($J$319=1,$Y$319&lt;&gt;"○"),1,0)</f>
        <v>0</v>
      </c>
      <c r="J320" s="8">
        <f>IF($AL$320="NA",0,1)</f>
        <v>0</v>
      </c>
      <c r="K320" s="28" t="s">
        <v>118</v>
      </c>
      <c r="L320" s="29"/>
      <c r="N320" s="30"/>
      <c r="AB320" s="30"/>
      <c r="AC320" s="30"/>
      <c r="AD320" s="30"/>
      <c r="AE320" s="30"/>
      <c r="AF320" s="30"/>
      <c r="AG320" s="30"/>
      <c r="AH320" s="30"/>
      <c r="AI320" s="30"/>
      <c r="AK320" s="30"/>
      <c r="AL320" s="8" t="str">
        <f>IF('項目E1(不当な差別的取扱い)'!$AI$37="","NA",'項目E1(不当な差別的取扱い)'!$AI$37)</f>
        <v>NA</v>
      </c>
      <c r="AN320" s="30"/>
      <c r="AO320" s="30"/>
      <c r="AP320" s="30"/>
      <c r="AQ320" s="29"/>
      <c r="AR320" s="29"/>
      <c r="AT320" s="120"/>
      <c r="BH320" s="120"/>
      <c r="BI320" s="120"/>
      <c r="BJ320" s="120"/>
      <c r="BK320" s="120"/>
      <c r="BL320" s="120"/>
      <c r="BM320" s="120"/>
      <c r="BN320" s="120"/>
      <c r="BO320" s="120"/>
      <c r="BQ320" s="120"/>
      <c r="BR320" s="9" t="s">
        <v>405</v>
      </c>
      <c r="BT320" s="120"/>
      <c r="BU320" s="120"/>
      <c r="BV320" s="120"/>
      <c r="BW320" s="9" t="s">
        <v>196</v>
      </c>
      <c r="BX320" s="29"/>
      <c r="BY320" s="13" t="s">
        <v>403</v>
      </c>
      <c r="CA320" s="13" t="s">
        <v>373</v>
      </c>
      <c r="DI320" s="29"/>
      <c r="DJ320" s="13" t="s">
        <v>127</v>
      </c>
      <c r="DK320" s="29"/>
      <c r="DM320" s="29"/>
    </row>
    <row r="321" spans="2:117" ht="15" customHeight="1">
      <c r="B321" s="91" t="s">
        <v>351</v>
      </c>
      <c r="C321" s="92" t="s">
        <v>352</v>
      </c>
      <c r="D321" s="92" t="s">
        <v>406</v>
      </c>
      <c r="E321" s="93" t="s">
        <v>407</v>
      </c>
      <c r="F321" s="9">
        <v>18</v>
      </c>
      <c r="G321" s="9">
        <f t="shared" si="4"/>
        <v>1</v>
      </c>
      <c r="J321" s="8">
        <f>IF(COUNTIF($O$321:$AH$321,"○")=0,0,1)</f>
        <v>0</v>
      </c>
      <c r="K321" s="28" t="s">
        <v>154</v>
      </c>
      <c r="L321" s="29"/>
      <c r="N321" s="30"/>
      <c r="O321" s="8" t="str">
        <f>IF('項目E1(不当な差別的取扱い)'!$AJ$37="","NA",'項目E1(不当な差別的取扱い)'!$AJ$37)</f>
        <v>NA</v>
      </c>
      <c r="P321" s="8" t="str">
        <f>IF('項目E1(不当な差別的取扱い)'!$AK$37="","NA",'項目E1(不当な差別的取扱い)'!$AK$37)</f>
        <v>NA</v>
      </c>
      <c r="Q321" s="8" t="str">
        <f>IF('項目E1(不当な差別的取扱い)'!$AL$37="","NA",'項目E1(不当な差別的取扱い)'!$AL$37)</f>
        <v>NA</v>
      </c>
      <c r="R321" s="8" t="str">
        <f>IF('項目E1(不当な差別的取扱い)'!$AM$37="","NA",'項目E1(不当な差別的取扱い)'!$AM$37)</f>
        <v>NA</v>
      </c>
      <c r="S321" s="8" t="str">
        <f>IF('項目E1(不当な差別的取扱い)'!$AN$37="","NA",'項目E1(不当な差別的取扱い)'!$AN$37)</f>
        <v>NA</v>
      </c>
      <c r="T321" s="8" t="str">
        <f>IF('項目E1(不当な差別的取扱い)'!$AO$37="","NA",'項目E1(不当な差別的取扱い)'!$AO$37)</f>
        <v>NA</v>
      </c>
      <c r="AB321" s="30"/>
      <c r="AC321" s="30"/>
      <c r="AD321" s="30"/>
      <c r="AE321" s="30"/>
      <c r="AF321" s="30"/>
      <c r="AG321" s="30"/>
      <c r="AH321" s="30"/>
      <c r="AI321" s="30"/>
      <c r="AK321" s="30"/>
      <c r="AN321" s="30"/>
      <c r="AO321" s="30"/>
      <c r="AP321" s="30"/>
      <c r="AQ321" s="29"/>
      <c r="AR321" s="29"/>
      <c r="AT321" s="120"/>
      <c r="AU321" s="9" t="s">
        <v>408</v>
      </c>
      <c r="AV321" s="9" t="s">
        <v>409</v>
      </c>
      <c r="AW321" s="9" t="s">
        <v>410</v>
      </c>
      <c r="AX321" s="9" t="s">
        <v>411</v>
      </c>
      <c r="AY321" s="9" t="s">
        <v>412</v>
      </c>
      <c r="AZ321" s="9" t="s">
        <v>413</v>
      </c>
      <c r="BH321" s="120"/>
      <c r="BI321" s="120"/>
      <c r="BJ321" s="120"/>
      <c r="BK321" s="120"/>
      <c r="BL321" s="120"/>
      <c r="BM321" s="120"/>
      <c r="BN321" s="120"/>
      <c r="BO321" s="120"/>
      <c r="BQ321" s="120"/>
      <c r="BT321" s="120"/>
      <c r="BU321" s="120"/>
      <c r="BV321" s="120"/>
      <c r="BW321" s="9" t="s">
        <v>205</v>
      </c>
      <c r="BX321" s="29"/>
      <c r="DI321" s="29"/>
      <c r="DJ321" s="13" t="s">
        <v>370</v>
      </c>
      <c r="DK321" s="29"/>
      <c r="DM321" s="29"/>
    </row>
    <row r="322" spans="2:117" ht="15" customHeight="1">
      <c r="B322" s="91" t="s">
        <v>351</v>
      </c>
      <c r="C322" s="92" t="s">
        <v>352</v>
      </c>
      <c r="D322" s="92" t="s">
        <v>406</v>
      </c>
      <c r="E322" s="93" t="s">
        <v>414</v>
      </c>
      <c r="F322" s="9">
        <v>18</v>
      </c>
      <c r="G322" s="9">
        <f t="shared" si="4"/>
        <v>1</v>
      </c>
      <c r="I322" s="8">
        <f>IF(AND($J$321=1,$T$321&lt;&gt;"○"),1,0)</f>
        <v>0</v>
      </c>
      <c r="J322" s="8">
        <f>IF($AL$322="NA",0,1)</f>
        <v>0</v>
      </c>
      <c r="K322" s="28" t="s">
        <v>118</v>
      </c>
      <c r="L322" s="29"/>
      <c r="N322" s="30"/>
      <c r="AB322" s="30"/>
      <c r="AC322" s="30"/>
      <c r="AD322" s="30"/>
      <c r="AE322" s="30"/>
      <c r="AF322" s="30"/>
      <c r="AG322" s="30"/>
      <c r="AH322" s="30"/>
      <c r="AI322" s="30"/>
      <c r="AK322" s="30"/>
      <c r="AL322" s="8" t="str">
        <f>IF('項目E1(不当な差別的取扱い)'!$AP$37="","NA",'項目E1(不当な差別的取扱い)'!$AP$37)</f>
        <v>NA</v>
      </c>
      <c r="AN322" s="30"/>
      <c r="AO322" s="30"/>
      <c r="AP322" s="30"/>
      <c r="AQ322" s="29"/>
      <c r="AR322" s="29"/>
      <c r="AT322" s="120"/>
      <c r="BH322" s="120"/>
      <c r="BI322" s="120"/>
      <c r="BJ322" s="120"/>
      <c r="BK322" s="120"/>
      <c r="BL322" s="120"/>
      <c r="BM322" s="120"/>
      <c r="BN322" s="120"/>
      <c r="BO322" s="120"/>
      <c r="BQ322" s="120"/>
      <c r="BR322" s="9" t="s">
        <v>415</v>
      </c>
      <c r="BT322" s="120"/>
      <c r="BU322" s="120"/>
      <c r="BV322" s="120"/>
      <c r="BW322" s="9" t="s">
        <v>207</v>
      </c>
      <c r="BX322" s="29"/>
      <c r="BY322" s="13" t="s">
        <v>413</v>
      </c>
      <c r="CA322" s="13" t="s">
        <v>373</v>
      </c>
      <c r="DI322" s="29"/>
      <c r="DJ322" s="13" t="s">
        <v>127</v>
      </c>
      <c r="DK322" s="29"/>
      <c r="DM322" s="29"/>
    </row>
    <row r="323" spans="2:117" ht="15" customHeight="1">
      <c r="B323" s="91" t="s">
        <v>351</v>
      </c>
      <c r="C323" s="92" t="s">
        <v>352</v>
      </c>
      <c r="D323" s="92" t="s">
        <v>209</v>
      </c>
      <c r="E323" s="93" t="s">
        <v>210</v>
      </c>
      <c r="F323" s="9">
        <v>18</v>
      </c>
      <c r="G323" s="9">
        <f t="shared" si="4"/>
        <v>1</v>
      </c>
      <c r="J323" s="8">
        <f>IF(COUNTIF($O$323:$AH$323,"○")=0,0,1)</f>
        <v>0</v>
      </c>
      <c r="K323" s="28" t="s">
        <v>154</v>
      </c>
      <c r="L323" s="29"/>
      <c r="N323" s="30"/>
      <c r="O323" s="8" t="str">
        <f>IF('項目E1(不当な差別的取扱い)'!$AQ$37="","NA",'項目E1(不当な差別的取扱い)'!$AQ$37)</f>
        <v>NA</v>
      </c>
      <c r="P323" s="8" t="str">
        <f>IF('項目E1(不当な差別的取扱い)'!$AR$37="","NA",'項目E1(不当な差別的取扱い)'!$AR$37)</f>
        <v>NA</v>
      </c>
      <c r="Q323" s="8" t="str">
        <f>IF('項目E1(不当な差別的取扱い)'!$AS$37="","NA",'項目E1(不当な差別的取扱い)'!$AS$37)</f>
        <v>NA</v>
      </c>
      <c r="AB323" s="30"/>
      <c r="AC323" s="30"/>
      <c r="AD323" s="30"/>
      <c r="AE323" s="30"/>
      <c r="AF323" s="30"/>
      <c r="AG323" s="30"/>
      <c r="AH323" s="30"/>
      <c r="AI323" s="30"/>
      <c r="AK323" s="30"/>
      <c r="AN323" s="30"/>
      <c r="AO323" s="30"/>
      <c r="AP323" s="30"/>
      <c r="AQ323" s="29"/>
      <c r="AR323" s="29"/>
      <c r="AT323" s="120"/>
      <c r="AU323" s="9" t="s">
        <v>416</v>
      </c>
      <c r="AV323" s="9" t="s">
        <v>417</v>
      </c>
      <c r="AW323" s="9" t="s">
        <v>418</v>
      </c>
      <c r="BH323" s="120"/>
      <c r="BI323" s="120"/>
      <c r="BJ323" s="120"/>
      <c r="BK323" s="120"/>
      <c r="BL323" s="120"/>
      <c r="BM323" s="120"/>
      <c r="BN323" s="120"/>
      <c r="BO323" s="120"/>
      <c r="BQ323" s="120"/>
      <c r="BT323" s="120"/>
      <c r="BU323" s="120"/>
      <c r="BV323" s="120"/>
      <c r="BW323" s="9" t="s">
        <v>214</v>
      </c>
      <c r="BX323" s="29"/>
      <c r="DI323" s="29"/>
      <c r="DJ323" s="13" t="s">
        <v>390</v>
      </c>
      <c r="DK323" s="29"/>
      <c r="DM323" s="29"/>
    </row>
    <row r="324" spans="2:117" ht="15" customHeight="1">
      <c r="B324" s="91" t="s">
        <v>351</v>
      </c>
      <c r="C324" s="92" t="s">
        <v>352</v>
      </c>
      <c r="D324" s="92" t="s">
        <v>215</v>
      </c>
      <c r="E324" s="93" t="s">
        <v>419</v>
      </c>
      <c r="F324" s="9">
        <v>18</v>
      </c>
      <c r="G324" s="9">
        <f t="shared" si="4"/>
        <v>1</v>
      </c>
      <c r="J324" s="8">
        <f>IF(COUNTIF($O$324:$AH$324,"○")=0,0,1)</f>
        <v>0</v>
      </c>
      <c r="K324" s="28" t="s">
        <v>154</v>
      </c>
      <c r="L324" s="29"/>
      <c r="N324" s="30"/>
      <c r="O324" s="8" t="str">
        <f>IF('項目E1(不当な差別的取扱い)'!$AT$37="","NA",'項目E1(不当な差別的取扱い)'!$AT$37)</f>
        <v>NA</v>
      </c>
      <c r="AB324" s="30"/>
      <c r="AC324" s="30"/>
      <c r="AD324" s="30"/>
      <c r="AE324" s="30"/>
      <c r="AF324" s="30"/>
      <c r="AG324" s="30"/>
      <c r="AH324" s="30"/>
      <c r="AI324" s="30"/>
      <c r="AK324" s="30"/>
      <c r="AN324" s="30"/>
      <c r="AO324" s="30"/>
      <c r="AP324" s="30"/>
      <c r="AQ324" s="29"/>
      <c r="AR324" s="29"/>
      <c r="AT324" s="120"/>
      <c r="AU324" s="9" t="s">
        <v>420</v>
      </c>
      <c r="BH324" s="120"/>
      <c r="BI324" s="120"/>
      <c r="BJ324" s="120"/>
      <c r="BK324" s="120"/>
      <c r="BL324" s="120"/>
      <c r="BM324" s="120"/>
      <c r="BN324" s="120"/>
      <c r="BO324" s="120"/>
      <c r="BQ324" s="120"/>
      <c r="BT324" s="120"/>
      <c r="BU324" s="120"/>
      <c r="BV324" s="120"/>
      <c r="BW324" s="9" t="s">
        <v>217</v>
      </c>
      <c r="BX324" s="29"/>
      <c r="DI324" s="29"/>
      <c r="DJ324" s="13" t="s">
        <v>370</v>
      </c>
      <c r="DK324" s="29"/>
      <c r="DM324" s="29"/>
    </row>
    <row r="325" spans="2:117" ht="15" customHeight="1">
      <c r="B325" s="91" t="s">
        <v>351</v>
      </c>
      <c r="C325" s="92" t="s">
        <v>352</v>
      </c>
      <c r="D325" s="92" t="s">
        <v>218</v>
      </c>
      <c r="E325" s="93" t="s">
        <v>421</v>
      </c>
      <c r="F325" s="9">
        <v>18</v>
      </c>
      <c r="G325" s="9">
        <f t="shared" si="4"/>
        <v>1</v>
      </c>
      <c r="J325" s="8">
        <f>IF($AL$325="NA",0,1)</f>
        <v>0</v>
      </c>
      <c r="K325" s="28" t="s">
        <v>118</v>
      </c>
      <c r="L325" s="29"/>
      <c r="N325" s="30"/>
      <c r="AB325" s="30"/>
      <c r="AC325" s="30"/>
      <c r="AD325" s="30"/>
      <c r="AE325" s="30"/>
      <c r="AF325" s="30"/>
      <c r="AG325" s="30"/>
      <c r="AH325" s="30"/>
      <c r="AI325" s="30"/>
      <c r="AK325" s="30"/>
      <c r="AL325" s="8" t="str">
        <f>IF('項目E1(不当な差別的取扱い)'!$AU$37="","NA",'項目E1(不当な差別的取扱い)'!$AU$37)</f>
        <v>NA</v>
      </c>
      <c r="AN325" s="30"/>
      <c r="AO325" s="30"/>
      <c r="AP325" s="30"/>
      <c r="AQ325" s="29"/>
      <c r="AR325" s="29"/>
      <c r="AT325" s="120"/>
      <c r="BH325" s="120"/>
      <c r="BI325" s="120"/>
      <c r="BJ325" s="120"/>
      <c r="BK325" s="120"/>
      <c r="BL325" s="120"/>
      <c r="BM325" s="120"/>
      <c r="BN325" s="120"/>
      <c r="BO325" s="120"/>
      <c r="BQ325" s="120"/>
      <c r="BR325" s="9" t="s">
        <v>422</v>
      </c>
      <c r="BT325" s="120"/>
      <c r="BU325" s="120"/>
      <c r="BV325" s="120"/>
      <c r="BW325" s="9" t="s">
        <v>220</v>
      </c>
      <c r="BX325" s="29"/>
      <c r="DI325" s="29"/>
      <c r="DJ325" s="13" t="s">
        <v>127</v>
      </c>
      <c r="DK325" s="29"/>
      <c r="DM325" s="29"/>
    </row>
    <row r="326" spans="2:117" ht="15" customHeight="1">
      <c r="B326" s="91" t="s">
        <v>351</v>
      </c>
      <c r="C326" s="92" t="s">
        <v>352</v>
      </c>
      <c r="D326" s="92" t="s">
        <v>432</v>
      </c>
      <c r="E326" s="93" t="s">
        <v>423</v>
      </c>
      <c r="F326" s="9">
        <v>18</v>
      </c>
      <c r="G326" s="9">
        <f t="shared" si="4"/>
        <v>1</v>
      </c>
      <c r="J326" s="8">
        <f>IF(OR($M$326="(選択)",LEN(TRIM($M$326))=0,$M$326="NA"),0,1)</f>
        <v>0</v>
      </c>
      <c r="K326" s="28" t="s">
        <v>145</v>
      </c>
      <c r="L326" s="29"/>
      <c r="M326" s="8" t="str">
        <f>IF('項目E1(不当な差別的取扱い)'!$AV$37="","NA",'項目E1(不当な差別的取扱い)'!$AV$37)</f>
        <v>(選択)</v>
      </c>
      <c r="N326" s="30"/>
      <c r="AB326" s="30"/>
      <c r="AC326" s="30"/>
      <c r="AD326" s="30"/>
      <c r="AE326" s="30"/>
      <c r="AF326" s="30"/>
      <c r="AG326" s="30"/>
      <c r="AH326" s="30"/>
      <c r="AI326" s="30"/>
      <c r="AK326" s="30"/>
      <c r="AN326" s="30"/>
      <c r="AO326" s="30"/>
      <c r="AP326" s="30"/>
      <c r="AQ326" s="29"/>
      <c r="AR326" s="29"/>
      <c r="AS326" s="9" t="s">
        <v>424</v>
      </c>
      <c r="AT326" s="120"/>
      <c r="BH326" s="120"/>
      <c r="BI326" s="120"/>
      <c r="BJ326" s="120"/>
      <c r="BK326" s="120"/>
      <c r="BL326" s="120"/>
      <c r="BM326" s="120"/>
      <c r="BN326" s="120"/>
      <c r="BO326" s="120"/>
      <c r="BQ326" s="120"/>
      <c r="BT326" s="120"/>
      <c r="BU326" s="120"/>
      <c r="BV326" s="120"/>
      <c r="BW326" s="9" t="s">
        <v>223</v>
      </c>
      <c r="BX326" s="29"/>
      <c r="DI326" s="29"/>
      <c r="DJ326" s="13" t="s">
        <v>360</v>
      </c>
      <c r="DK326" s="29"/>
      <c r="DM326" s="29"/>
    </row>
    <row r="327" spans="2:117" ht="15" customHeight="1">
      <c r="B327" s="91" t="s">
        <v>351</v>
      </c>
      <c r="C327" s="92" t="s">
        <v>352</v>
      </c>
      <c r="D327" s="92" t="s">
        <v>425</v>
      </c>
      <c r="E327" s="93" t="s">
        <v>426</v>
      </c>
      <c r="F327" s="9">
        <v>18</v>
      </c>
      <c r="G327" s="9">
        <f t="shared" si="4"/>
        <v>1</v>
      </c>
      <c r="J327" s="8">
        <f>IF($AL$327="NA",0,1)</f>
        <v>0</v>
      </c>
      <c r="K327" s="28" t="s">
        <v>118</v>
      </c>
      <c r="L327" s="29"/>
      <c r="N327" s="30"/>
      <c r="AB327" s="30"/>
      <c r="AC327" s="30"/>
      <c r="AD327" s="30"/>
      <c r="AE327" s="30"/>
      <c r="AF327" s="30"/>
      <c r="AG327" s="30"/>
      <c r="AH327" s="30"/>
      <c r="AI327" s="30"/>
      <c r="AK327" s="30"/>
      <c r="AL327" s="8" t="str">
        <f>IF('項目E1(不当な差別的取扱い)'!$AW$37="","NA",'項目E1(不当な差別的取扱い)'!$AW$37)</f>
        <v>NA</v>
      </c>
      <c r="AN327" s="30"/>
      <c r="AO327" s="30"/>
      <c r="AP327" s="30"/>
      <c r="AQ327" s="29"/>
      <c r="AR327" s="29"/>
      <c r="AT327" s="120"/>
      <c r="BH327" s="120"/>
      <c r="BI327" s="120"/>
      <c r="BJ327" s="120"/>
      <c r="BK327" s="120"/>
      <c r="BL327" s="120"/>
      <c r="BM327" s="120"/>
      <c r="BN327" s="120"/>
      <c r="BO327" s="120"/>
      <c r="BQ327" s="120"/>
      <c r="BR327" s="9" t="s">
        <v>427</v>
      </c>
      <c r="BT327" s="120"/>
      <c r="BU327" s="120"/>
      <c r="BV327" s="120"/>
      <c r="BW327" s="9" t="s">
        <v>226</v>
      </c>
      <c r="BX327" s="29"/>
      <c r="DI327" s="29"/>
      <c r="DJ327" s="13" t="s">
        <v>127</v>
      </c>
      <c r="DK327" s="29"/>
      <c r="DM327" s="29"/>
    </row>
    <row r="328" spans="2:117" ht="15" customHeight="1">
      <c r="B328" s="91" t="s">
        <v>351</v>
      </c>
      <c r="C328" s="92" t="s">
        <v>352</v>
      </c>
      <c r="D328" s="92" t="s">
        <v>227</v>
      </c>
      <c r="E328" s="93" t="s">
        <v>228</v>
      </c>
      <c r="F328" s="9">
        <v>18</v>
      </c>
      <c r="G328" s="9">
        <f t="shared" si="4"/>
        <v>1</v>
      </c>
      <c r="J328" s="8">
        <f>IF($AL$328="NA",0,1)</f>
        <v>0</v>
      </c>
      <c r="K328" s="28" t="s">
        <v>118</v>
      </c>
      <c r="L328" s="29"/>
      <c r="N328" s="30"/>
      <c r="AB328" s="30"/>
      <c r="AC328" s="30"/>
      <c r="AD328" s="30"/>
      <c r="AE328" s="30"/>
      <c r="AF328" s="30"/>
      <c r="AG328" s="30"/>
      <c r="AH328" s="30"/>
      <c r="AI328" s="30"/>
      <c r="AK328" s="30"/>
      <c r="AL328" s="8" t="str">
        <f>IF('項目E1(不当な差別的取扱い)'!$AX$37="","NA",'項目E1(不当な差別的取扱い)'!$AX$37)</f>
        <v>NA</v>
      </c>
      <c r="AN328" s="30"/>
      <c r="AO328" s="30"/>
      <c r="AP328" s="30"/>
      <c r="AQ328" s="29"/>
      <c r="AR328" s="29"/>
      <c r="AT328" s="120"/>
      <c r="BH328" s="120"/>
      <c r="BI328" s="120"/>
      <c r="BJ328" s="120"/>
      <c r="BK328" s="120"/>
      <c r="BL328" s="120"/>
      <c r="BM328" s="120"/>
      <c r="BN328" s="120"/>
      <c r="BO328" s="120"/>
      <c r="BQ328" s="120"/>
      <c r="BR328" s="9" t="s">
        <v>428</v>
      </c>
      <c r="BT328" s="120"/>
      <c r="BU328" s="120"/>
      <c r="BV328" s="120"/>
      <c r="BW328" s="9" t="s">
        <v>229</v>
      </c>
      <c r="BX328" s="29"/>
      <c r="DI328" s="29"/>
      <c r="DJ328" s="13" t="s">
        <v>127</v>
      </c>
      <c r="DK328" s="29"/>
      <c r="DM328" s="29"/>
    </row>
    <row r="329" spans="2:117" ht="15" customHeight="1">
      <c r="B329" s="91" t="s">
        <v>351</v>
      </c>
      <c r="C329" s="92" t="s">
        <v>352</v>
      </c>
      <c r="D329" s="92" t="s">
        <v>429</v>
      </c>
      <c r="E329" s="93" t="s">
        <v>430</v>
      </c>
      <c r="F329" s="9">
        <v>18</v>
      </c>
      <c r="G329" s="9">
        <f t="shared" si="4"/>
        <v>1</v>
      </c>
      <c r="J329" s="8">
        <f>IF(OR($M$329="(選択)",LEN(TRIM($M$329))=0,$M$329="NA"),0,1)</f>
        <v>0</v>
      </c>
      <c r="K329" s="28" t="s">
        <v>145</v>
      </c>
      <c r="L329" s="29"/>
      <c r="M329" s="8" t="str">
        <f>IF('項目E1(不当な差別的取扱い)'!$AY$37="","NA",'項目E1(不当な差別的取扱い)'!$AY$37)</f>
        <v>(選択)</v>
      </c>
      <c r="N329" s="30"/>
      <c r="AB329" s="30"/>
      <c r="AC329" s="30"/>
      <c r="AD329" s="30"/>
      <c r="AE329" s="30"/>
      <c r="AF329" s="30"/>
      <c r="AG329" s="30"/>
      <c r="AH329" s="30"/>
      <c r="AI329" s="30"/>
      <c r="AK329" s="30"/>
      <c r="AN329" s="30"/>
      <c r="AO329" s="30"/>
      <c r="AP329" s="30"/>
      <c r="AQ329" s="29"/>
      <c r="AR329" s="29"/>
      <c r="AS329" s="9" t="s">
        <v>431</v>
      </c>
      <c r="AT329" s="120"/>
      <c r="BH329" s="120"/>
      <c r="BI329" s="120"/>
      <c r="BJ329" s="120"/>
      <c r="BK329" s="120"/>
      <c r="BL329" s="120"/>
      <c r="BM329" s="120"/>
      <c r="BN329" s="120"/>
      <c r="BO329" s="120"/>
      <c r="BQ329" s="120"/>
      <c r="BT329" s="120"/>
      <c r="BU329" s="120"/>
      <c r="BV329" s="120"/>
      <c r="BW329" s="9" t="s">
        <v>232</v>
      </c>
      <c r="BX329" s="29"/>
      <c r="DI329" s="29"/>
      <c r="DJ329" s="13" t="s">
        <v>360</v>
      </c>
      <c r="DK329" s="29"/>
      <c r="DM329" s="29"/>
    </row>
    <row r="330" spans="2:117" ht="15" customHeight="1">
      <c r="B330" s="91" t="s">
        <v>351</v>
      </c>
      <c r="C330" s="92" t="s">
        <v>352</v>
      </c>
      <c r="D330" s="92" t="s">
        <v>357</v>
      </c>
      <c r="E330" s="93" t="s">
        <v>144</v>
      </c>
      <c r="F330" s="9">
        <v>19</v>
      </c>
      <c r="G330" s="9">
        <f t="shared" si="4"/>
        <v>1</v>
      </c>
      <c r="J330" s="8">
        <f>IF(OR($M$330="(選択)",LEN(TRIM($M$330))=0,$M$330="NA"),0,1)</f>
        <v>0</v>
      </c>
      <c r="K330" s="28" t="s">
        <v>145</v>
      </c>
      <c r="L330" s="29"/>
      <c r="M330" s="8" t="str">
        <f>IF('項目E1(不当な差別的取扱い)'!$C$38="","NA",'項目E1(不当な差別的取扱い)'!$C$38)</f>
        <v>(選択)</v>
      </c>
      <c r="N330" s="30"/>
      <c r="AB330" s="30"/>
      <c r="AC330" s="30"/>
      <c r="AD330" s="30"/>
      <c r="AE330" s="30"/>
      <c r="AF330" s="30"/>
      <c r="AG330" s="30"/>
      <c r="AH330" s="30"/>
      <c r="AI330" s="30"/>
      <c r="AK330" s="30"/>
      <c r="AN330" s="30"/>
      <c r="AO330" s="30"/>
      <c r="AP330" s="30"/>
      <c r="AQ330" s="29"/>
      <c r="AR330" s="29"/>
      <c r="AS330" s="9" t="s">
        <v>359</v>
      </c>
      <c r="AT330" s="120"/>
      <c r="BH330" s="120"/>
      <c r="BI330" s="120"/>
      <c r="BJ330" s="120"/>
      <c r="BK330" s="120"/>
      <c r="BL330" s="120"/>
      <c r="BM330" s="120"/>
      <c r="BN330" s="120"/>
      <c r="BO330" s="120"/>
      <c r="BQ330" s="120"/>
      <c r="BT330" s="120"/>
      <c r="BU330" s="120"/>
      <c r="BV330" s="120"/>
      <c r="BW330" s="9" t="s">
        <v>146</v>
      </c>
      <c r="BX330" s="29"/>
      <c r="DI330" s="29"/>
      <c r="DJ330" s="13" t="s">
        <v>360</v>
      </c>
      <c r="DK330" s="29"/>
      <c r="DM330" s="29"/>
    </row>
    <row r="331" spans="2:117" ht="15" customHeight="1">
      <c r="B331" s="91" t="s">
        <v>351</v>
      </c>
      <c r="C331" s="92" t="s">
        <v>352</v>
      </c>
      <c r="D331" s="92" t="s">
        <v>361</v>
      </c>
      <c r="E331" s="93" t="s">
        <v>362</v>
      </c>
      <c r="F331" s="9">
        <v>19</v>
      </c>
      <c r="G331" s="9">
        <f t="shared" si="4"/>
        <v>1</v>
      </c>
      <c r="J331" s="8">
        <f>IF($AL$331="NA",0,1)</f>
        <v>0</v>
      </c>
      <c r="K331" s="28" t="s">
        <v>118</v>
      </c>
      <c r="L331" s="29"/>
      <c r="N331" s="30"/>
      <c r="AB331" s="30"/>
      <c r="AC331" s="30"/>
      <c r="AD331" s="30"/>
      <c r="AE331" s="30"/>
      <c r="AF331" s="30"/>
      <c r="AG331" s="30"/>
      <c r="AH331" s="30"/>
      <c r="AI331" s="30"/>
      <c r="AK331" s="30"/>
      <c r="AL331" s="8" t="str">
        <f>IF('項目E1(不当な差別的取扱い)'!$D$38="","NA",'項目E1(不当な差別的取扱い)'!$D$38)</f>
        <v>NA</v>
      </c>
      <c r="AN331" s="30"/>
      <c r="AO331" s="30"/>
      <c r="AP331" s="30"/>
      <c r="AQ331" s="29"/>
      <c r="AR331" s="29"/>
      <c r="AT331" s="120"/>
      <c r="BH331" s="120"/>
      <c r="BI331" s="120"/>
      <c r="BJ331" s="120"/>
      <c r="BK331" s="120"/>
      <c r="BL331" s="120"/>
      <c r="BM331" s="120"/>
      <c r="BN331" s="120"/>
      <c r="BO331" s="120"/>
      <c r="BQ331" s="120"/>
      <c r="BR331" s="9" t="s">
        <v>363</v>
      </c>
      <c r="BT331" s="120"/>
      <c r="BU331" s="120"/>
      <c r="BV331" s="120"/>
      <c r="BW331" s="9" t="s">
        <v>151</v>
      </c>
      <c r="BX331" s="29"/>
      <c r="DI331" s="29"/>
      <c r="DJ331" s="13" t="s">
        <v>127</v>
      </c>
      <c r="DK331" s="29"/>
      <c r="DM331" s="29"/>
    </row>
    <row r="332" spans="2:117" ht="15" customHeight="1">
      <c r="B332" s="91" t="s">
        <v>351</v>
      </c>
      <c r="C332" s="92" t="s">
        <v>352</v>
      </c>
      <c r="D332" s="92" t="s">
        <v>364</v>
      </c>
      <c r="E332" s="93" t="s">
        <v>365</v>
      </c>
      <c r="F332" s="9">
        <v>19</v>
      </c>
      <c r="G332" s="9">
        <f t="shared" si="4"/>
        <v>1</v>
      </c>
      <c r="J332" s="8">
        <f>IF(COUNTIF($O$332:$AH$332,"○")=0,0,1)</f>
        <v>0</v>
      </c>
      <c r="K332" s="28" t="s">
        <v>366</v>
      </c>
      <c r="L332" s="29"/>
      <c r="N332" s="30"/>
      <c r="O332" s="8" t="str">
        <f>IF('項目E1(不当な差別的取扱い)'!$G$38="","NA",'項目E1(不当な差別的取扱い)'!$G$38)</f>
        <v>NA</v>
      </c>
      <c r="P332" s="8" t="str">
        <f>IF('項目E1(不当な差別的取扱い)'!$H$38="","NA",'項目E1(不当な差別的取扱い)'!$H$38)</f>
        <v>NA</v>
      </c>
      <c r="Q332" s="8" t="str">
        <f>IF('項目E1(不当な差別的取扱い)'!$I$38="","NA",'項目E1(不当な差別的取扱い)'!$I$38)</f>
        <v>NA</v>
      </c>
      <c r="AB332" s="30"/>
      <c r="AC332" s="30"/>
      <c r="AD332" s="30"/>
      <c r="AE332" s="30"/>
      <c r="AF332" s="30"/>
      <c r="AG332" s="30"/>
      <c r="AH332" s="30"/>
      <c r="AI332" s="30"/>
      <c r="AK332" s="30"/>
      <c r="AM332" s="32"/>
      <c r="AN332" s="30"/>
      <c r="AO332" s="30"/>
      <c r="AP332" s="30"/>
      <c r="AQ332" s="29"/>
      <c r="AR332" s="29"/>
      <c r="AT332" s="120"/>
      <c r="AU332" s="9" t="s">
        <v>367</v>
      </c>
      <c r="AV332" s="9" t="s">
        <v>368</v>
      </c>
      <c r="AW332" s="9" t="s">
        <v>369</v>
      </c>
      <c r="BH332" s="120"/>
      <c r="BI332" s="120"/>
      <c r="BJ332" s="120"/>
      <c r="BK332" s="120"/>
      <c r="BL332" s="120"/>
      <c r="BM332" s="120"/>
      <c r="BN332" s="120"/>
      <c r="BO332" s="120"/>
      <c r="BQ332" s="120"/>
      <c r="BT332" s="120"/>
      <c r="BU332" s="120"/>
      <c r="BV332" s="120"/>
      <c r="BW332" s="9" t="s">
        <v>158</v>
      </c>
      <c r="BX332" s="29"/>
      <c r="DI332" s="29"/>
      <c r="DJ332" s="13" t="s">
        <v>390</v>
      </c>
      <c r="DK332" s="29"/>
      <c r="DM332" s="29"/>
    </row>
    <row r="333" spans="2:117" ht="15" customHeight="1">
      <c r="B333" s="91" t="s">
        <v>351</v>
      </c>
      <c r="C333" s="92" t="s">
        <v>352</v>
      </c>
      <c r="D333" s="92" t="s">
        <v>364</v>
      </c>
      <c r="E333" s="93" t="s">
        <v>371</v>
      </c>
      <c r="F333" s="9">
        <v>19</v>
      </c>
      <c r="G333" s="9">
        <f t="shared" si="4"/>
        <v>1</v>
      </c>
      <c r="I333" s="8">
        <f>IF(AND($J$332=1,$Q$332&lt;&gt;"○"),1,0)</f>
        <v>0</v>
      </c>
      <c r="J333" s="8">
        <f>IF($AL$333="NA",0,1)</f>
        <v>0</v>
      </c>
      <c r="K333" s="28" t="s">
        <v>118</v>
      </c>
      <c r="L333" s="29"/>
      <c r="N333" s="30"/>
      <c r="AB333" s="30"/>
      <c r="AC333" s="30"/>
      <c r="AD333" s="30"/>
      <c r="AE333" s="30"/>
      <c r="AF333" s="30"/>
      <c r="AG333" s="30"/>
      <c r="AH333" s="30"/>
      <c r="AI333" s="30"/>
      <c r="AK333" s="30"/>
      <c r="AL333" s="8" t="str">
        <f>IF('項目E1(不当な差別的取扱い)'!$J$38="","NA",'項目E1(不当な差別的取扱い)'!$J$38)</f>
        <v>NA</v>
      </c>
      <c r="AN333" s="30"/>
      <c r="AO333" s="30"/>
      <c r="AP333" s="30"/>
      <c r="AQ333" s="29"/>
      <c r="AR333" s="29"/>
      <c r="AT333" s="120"/>
      <c r="BH333" s="120"/>
      <c r="BI333" s="120"/>
      <c r="BJ333" s="120"/>
      <c r="BK333" s="120"/>
      <c r="BL333" s="120"/>
      <c r="BM333" s="120"/>
      <c r="BN333" s="120"/>
      <c r="BO333" s="120"/>
      <c r="BQ333" s="120"/>
      <c r="BR333" s="9" t="s">
        <v>372</v>
      </c>
      <c r="BT333" s="120"/>
      <c r="BU333" s="120"/>
      <c r="BV333" s="120"/>
      <c r="BW333" s="9" t="s">
        <v>160</v>
      </c>
      <c r="BX333" s="29"/>
      <c r="BY333" s="13" t="s">
        <v>369</v>
      </c>
      <c r="CA333" s="13" t="s">
        <v>373</v>
      </c>
      <c r="DI333" s="29"/>
      <c r="DJ333" s="13" t="s">
        <v>127</v>
      </c>
      <c r="DK333" s="29"/>
      <c r="DM333" s="29"/>
    </row>
    <row r="334" spans="2:117" ht="15" customHeight="1">
      <c r="B334" s="91" t="s">
        <v>351</v>
      </c>
      <c r="C334" s="92" t="s">
        <v>352</v>
      </c>
      <c r="D334" s="92" t="s">
        <v>162</v>
      </c>
      <c r="E334" s="93" t="s">
        <v>374</v>
      </c>
      <c r="F334" s="9">
        <v>19</v>
      </c>
      <c r="G334" s="9">
        <f t="shared" si="4"/>
        <v>1</v>
      </c>
      <c r="J334" s="8">
        <f>IF(COUNTIF($O$334:$AH$334,"○")=0,0,1)</f>
        <v>0</v>
      </c>
      <c r="K334" s="28" t="s">
        <v>154</v>
      </c>
      <c r="L334" s="29"/>
      <c r="N334" s="30"/>
      <c r="O334" s="8" t="str">
        <f>IF('項目E1(不当な差別的取扱い)'!$K$38="","NA",'項目E1(不当な差別的取扱い)'!$K$38)</f>
        <v>NA</v>
      </c>
      <c r="P334" s="8" t="str">
        <f>IF('項目E1(不当な差別的取扱い)'!$L$38="","NA",'項目E1(不当な差別的取扱い)'!$L$38)</f>
        <v>NA</v>
      </c>
      <c r="Q334" s="8" t="str">
        <f>IF('項目E1(不当な差別的取扱い)'!$M$38="","NA",'項目E1(不当な差別的取扱い)'!$M$38)</f>
        <v>NA</v>
      </c>
      <c r="R334" s="8" t="str">
        <f>IF('項目E1(不当な差別的取扱い)'!$N$38="","NA",'項目E1(不当な差別的取扱い)'!$N$38)</f>
        <v>NA</v>
      </c>
      <c r="AB334" s="30"/>
      <c r="AC334" s="30"/>
      <c r="AD334" s="30"/>
      <c r="AE334" s="30"/>
      <c r="AF334" s="30"/>
      <c r="AG334" s="30"/>
      <c r="AH334" s="30"/>
      <c r="AI334" s="30"/>
      <c r="AK334" s="30"/>
      <c r="AN334" s="30"/>
      <c r="AO334" s="30"/>
      <c r="AP334" s="30"/>
      <c r="AQ334" s="29"/>
      <c r="AR334" s="29"/>
      <c r="AT334" s="120"/>
      <c r="AU334" s="9" t="s">
        <v>375</v>
      </c>
      <c r="AV334" s="9" t="s">
        <v>376</v>
      </c>
      <c r="AW334" s="9" t="s">
        <v>377</v>
      </c>
      <c r="AX334" s="9" t="s">
        <v>378</v>
      </c>
      <c r="BH334" s="120"/>
      <c r="BI334" s="120"/>
      <c r="BJ334" s="120"/>
      <c r="BK334" s="120"/>
      <c r="BL334" s="120"/>
      <c r="BM334" s="120"/>
      <c r="BN334" s="120"/>
      <c r="BO334" s="120"/>
      <c r="BQ334" s="120"/>
      <c r="BT334" s="120"/>
      <c r="BU334" s="120"/>
      <c r="BV334" s="120"/>
      <c r="BW334" s="9" t="s">
        <v>168</v>
      </c>
      <c r="BX334" s="29"/>
      <c r="DI334" s="29"/>
      <c r="DJ334" s="13" t="s">
        <v>370</v>
      </c>
      <c r="DK334" s="29"/>
      <c r="DM334" s="29"/>
    </row>
    <row r="335" spans="2:117" ht="15" customHeight="1">
      <c r="B335" s="91" t="s">
        <v>351</v>
      </c>
      <c r="C335" s="92" t="s">
        <v>352</v>
      </c>
      <c r="D335" s="92" t="s">
        <v>379</v>
      </c>
      <c r="E335" s="93" t="s">
        <v>380</v>
      </c>
      <c r="F335" s="9">
        <v>19</v>
      </c>
      <c r="G335" s="9">
        <f t="shared" si="4"/>
        <v>1</v>
      </c>
      <c r="J335" s="8">
        <f>IF(COUNTIF($O$335:$AH$335,"○")=0,0,1)</f>
        <v>0</v>
      </c>
      <c r="K335" s="28" t="s">
        <v>154</v>
      </c>
      <c r="L335" s="29"/>
      <c r="N335" s="30"/>
      <c r="O335" s="8" t="str">
        <f>IF('項目E1(不当な差別的取扱い)'!$O$38="","NA",'項目E1(不当な差別的取扱い)'!$O$38)</f>
        <v>NA</v>
      </c>
      <c r="P335" s="8" t="str">
        <f>IF('項目E1(不当な差別的取扱い)'!$P$38="","NA",'項目E1(不当な差別的取扱い)'!$P$38)</f>
        <v>NA</v>
      </c>
      <c r="Q335" s="8" t="str">
        <f>IF('項目E1(不当な差別的取扱い)'!$Q$38="","NA",'項目E1(不当な差別的取扱い)'!$Q$38)</f>
        <v>NA</v>
      </c>
      <c r="R335" s="8" t="str">
        <f>IF('項目E1(不当な差別的取扱い)'!$R$38="","NA",'項目E1(不当な差別的取扱い)'!$R$38)</f>
        <v>NA</v>
      </c>
      <c r="S335" s="8" t="str">
        <f>IF('項目E1(不当な差別的取扱い)'!$S$38="","NA",'項目E1(不当な差別的取扱い)'!$S$38)</f>
        <v>NA</v>
      </c>
      <c r="T335" s="8" t="str">
        <f>IF('項目E1(不当な差別的取扱い)'!$T$38="","NA",'項目E1(不当な差別的取扱い)'!$T$38)</f>
        <v>NA</v>
      </c>
      <c r="U335" s="8" t="str">
        <f>IF('項目E1(不当な差別的取扱い)'!$U$38="","NA",'項目E1(不当な差別的取扱い)'!$U$38)</f>
        <v>NA</v>
      </c>
      <c r="V335" s="8" t="str">
        <f>IF('項目E1(不当な差別的取扱い)'!$V$38="","NA",'項目E1(不当な差別的取扱い)'!$V$38)</f>
        <v>NA</v>
      </c>
      <c r="W335" s="8" t="str">
        <f>IF('項目E1(不当な差別的取扱い)'!$W$38="","NA",'項目E1(不当な差別的取扱い)'!$W$38)</f>
        <v>NA</v>
      </c>
      <c r="AB335" s="30"/>
      <c r="AC335" s="30"/>
      <c r="AD335" s="30"/>
      <c r="AE335" s="30"/>
      <c r="AF335" s="30"/>
      <c r="AG335" s="30"/>
      <c r="AH335" s="30"/>
      <c r="AI335" s="30"/>
      <c r="AK335" s="30"/>
      <c r="AN335" s="30"/>
      <c r="AO335" s="30"/>
      <c r="AP335" s="30"/>
      <c r="AQ335" s="29"/>
      <c r="AR335" s="29"/>
      <c r="AT335" s="120"/>
      <c r="AU335" s="9" t="s">
        <v>381</v>
      </c>
      <c r="AV335" s="9" t="s">
        <v>382</v>
      </c>
      <c r="AW335" s="9" t="s">
        <v>383</v>
      </c>
      <c r="AX335" s="9" t="s">
        <v>384</v>
      </c>
      <c r="AY335" s="9" t="s">
        <v>385</v>
      </c>
      <c r="AZ335" s="9" t="s">
        <v>386</v>
      </c>
      <c r="BA335" s="9" t="s">
        <v>387</v>
      </c>
      <c r="BB335" s="9" t="s">
        <v>388</v>
      </c>
      <c r="BC335" s="9" t="s">
        <v>389</v>
      </c>
      <c r="BH335" s="120"/>
      <c r="BI335" s="120"/>
      <c r="BJ335" s="120"/>
      <c r="BK335" s="120"/>
      <c r="BL335" s="120"/>
      <c r="BM335" s="120"/>
      <c r="BN335" s="120"/>
      <c r="BO335" s="120"/>
      <c r="BQ335" s="120"/>
      <c r="BT335" s="120"/>
      <c r="BU335" s="120"/>
      <c r="BV335" s="120"/>
      <c r="BW335" s="9" t="s">
        <v>180</v>
      </c>
      <c r="BX335" s="29"/>
      <c r="DI335" s="29"/>
      <c r="DJ335" s="13" t="s">
        <v>370</v>
      </c>
      <c r="DK335" s="29"/>
      <c r="DM335" s="29"/>
    </row>
    <row r="336" spans="2:117" ht="15" customHeight="1">
      <c r="B336" s="91" t="s">
        <v>351</v>
      </c>
      <c r="C336" s="92" t="s">
        <v>352</v>
      </c>
      <c r="D336" s="92" t="s">
        <v>391</v>
      </c>
      <c r="E336" s="93" t="s">
        <v>392</v>
      </c>
      <c r="F336" s="9">
        <v>19</v>
      </c>
      <c r="G336" s="9">
        <f t="shared" si="4"/>
        <v>1</v>
      </c>
      <c r="J336" s="8">
        <f>IF(COUNTIF($O$336:$AH$336,"○")=0,0,1)</f>
        <v>0</v>
      </c>
      <c r="K336" s="28" t="s">
        <v>154</v>
      </c>
      <c r="L336" s="29"/>
      <c r="N336" s="30"/>
      <c r="O336" s="8" t="str">
        <f>IF('項目E1(不当な差別的取扱い)'!$X$38="","NA",'項目E1(不当な差別的取扱い)'!$X$38)</f>
        <v>NA</v>
      </c>
      <c r="P336" s="8" t="str">
        <f>IF('項目E1(不当な差別的取扱い)'!$Y$38="","NA",'項目E1(不当な差別的取扱い)'!$Y$38)</f>
        <v>NA</v>
      </c>
      <c r="Q336" s="8" t="str">
        <f>IF('項目E1(不当な差別的取扱い)'!$Z$38="","NA",'項目E1(不当な差別的取扱い)'!$Z$38)</f>
        <v>NA</v>
      </c>
      <c r="R336" s="8" t="str">
        <f>IF('項目E1(不当な差別的取扱い)'!$AA$38="","NA",'項目E1(不当な差別的取扱い)'!$AA$38)</f>
        <v>NA</v>
      </c>
      <c r="S336" s="8" t="str">
        <f>IF('項目E1(不当な差別的取扱い)'!$AB$38="","NA",'項目E1(不当な差別的取扱い)'!$AB$38)</f>
        <v>NA</v>
      </c>
      <c r="T336" s="8" t="str">
        <f>IF('項目E1(不当な差別的取扱い)'!$AC$38="","NA",'項目E1(不当な差別的取扱い)'!$AC$38)</f>
        <v>NA</v>
      </c>
      <c r="U336" s="8" t="str">
        <f>IF('項目E1(不当な差別的取扱い)'!$AD$38="","NA",'項目E1(不当な差別的取扱い)'!$AD$38)</f>
        <v>NA</v>
      </c>
      <c r="V336" s="8" t="str">
        <f>IF('項目E1(不当な差別的取扱い)'!$AE$38="","NA",'項目E1(不当な差別的取扱い)'!$AE$38)</f>
        <v>NA</v>
      </c>
      <c r="W336" s="8" t="str">
        <f>IF('項目E1(不当な差別的取扱い)'!$AF$38="","NA",'項目E1(不当な差別的取扱い)'!$AF$38)</f>
        <v>NA</v>
      </c>
      <c r="X336" s="8" t="str">
        <f>IF('項目E1(不当な差別的取扱い)'!$AG$38="","NA",'項目E1(不当な差別的取扱い)'!$AG$38)</f>
        <v>NA</v>
      </c>
      <c r="Y336" s="8" t="str">
        <f>IF('項目E1(不当な差別的取扱い)'!$AH$38="","NA",'項目E1(不当な差別的取扱い)'!$AH$38)</f>
        <v>NA</v>
      </c>
      <c r="AB336" s="30"/>
      <c r="AC336" s="30"/>
      <c r="AD336" s="30"/>
      <c r="AE336" s="30"/>
      <c r="AF336" s="30"/>
      <c r="AG336" s="30"/>
      <c r="AH336" s="30"/>
      <c r="AI336" s="30"/>
      <c r="AK336" s="30"/>
      <c r="AN336" s="30"/>
      <c r="AO336" s="30"/>
      <c r="AP336" s="30"/>
      <c r="AQ336" s="29"/>
      <c r="AR336" s="29"/>
      <c r="AT336" s="120"/>
      <c r="AU336" s="9" t="s">
        <v>393</v>
      </c>
      <c r="AV336" s="9" t="s">
        <v>394</v>
      </c>
      <c r="AW336" s="9" t="s">
        <v>395</v>
      </c>
      <c r="AX336" s="9" t="s">
        <v>396</v>
      </c>
      <c r="AY336" s="9" t="s">
        <v>397</v>
      </c>
      <c r="AZ336" s="9" t="s">
        <v>398</v>
      </c>
      <c r="BA336" s="9" t="s">
        <v>399</v>
      </c>
      <c r="BB336" s="9" t="s">
        <v>400</v>
      </c>
      <c r="BC336" s="9" t="s">
        <v>401</v>
      </c>
      <c r="BD336" s="9" t="s">
        <v>402</v>
      </c>
      <c r="BE336" s="9" t="s">
        <v>403</v>
      </c>
      <c r="BH336" s="120"/>
      <c r="BI336" s="120"/>
      <c r="BJ336" s="120"/>
      <c r="BK336" s="120"/>
      <c r="BL336" s="120"/>
      <c r="BM336" s="120"/>
      <c r="BN336" s="120"/>
      <c r="BO336" s="120"/>
      <c r="BQ336" s="120"/>
      <c r="BT336" s="120"/>
      <c r="BU336" s="120"/>
      <c r="BV336" s="120"/>
      <c r="BW336" s="9" t="s">
        <v>194</v>
      </c>
      <c r="BX336" s="29"/>
      <c r="DI336" s="29"/>
      <c r="DJ336" s="13" t="s">
        <v>390</v>
      </c>
      <c r="DK336" s="29"/>
      <c r="DM336" s="29"/>
    </row>
    <row r="337" spans="2:117" ht="15" customHeight="1">
      <c r="B337" s="91" t="s">
        <v>351</v>
      </c>
      <c r="C337" s="92" t="s">
        <v>352</v>
      </c>
      <c r="D337" s="92" t="s">
        <v>391</v>
      </c>
      <c r="E337" s="93" t="s">
        <v>404</v>
      </c>
      <c r="F337" s="9">
        <v>19</v>
      </c>
      <c r="G337" s="9">
        <f t="shared" si="4"/>
        <v>1</v>
      </c>
      <c r="I337" s="8">
        <f>IF(AND($J$336=1,$Y$336&lt;&gt;"○"),1,0)</f>
        <v>0</v>
      </c>
      <c r="J337" s="8">
        <f>IF($AL$337="NA",0,1)</f>
        <v>0</v>
      </c>
      <c r="K337" s="28" t="s">
        <v>118</v>
      </c>
      <c r="L337" s="29"/>
      <c r="N337" s="30"/>
      <c r="AB337" s="30"/>
      <c r="AC337" s="30"/>
      <c r="AD337" s="30"/>
      <c r="AE337" s="30"/>
      <c r="AF337" s="30"/>
      <c r="AG337" s="30"/>
      <c r="AH337" s="30"/>
      <c r="AI337" s="30"/>
      <c r="AK337" s="30"/>
      <c r="AL337" s="8" t="str">
        <f>IF('項目E1(不当な差別的取扱い)'!$AI$38="","NA",'項目E1(不当な差別的取扱い)'!$AI$38)</f>
        <v>NA</v>
      </c>
      <c r="AN337" s="30"/>
      <c r="AO337" s="30"/>
      <c r="AP337" s="30"/>
      <c r="AQ337" s="29"/>
      <c r="AR337" s="29"/>
      <c r="AT337" s="120"/>
      <c r="BH337" s="120"/>
      <c r="BI337" s="120"/>
      <c r="BJ337" s="120"/>
      <c r="BK337" s="120"/>
      <c r="BL337" s="120"/>
      <c r="BM337" s="120"/>
      <c r="BN337" s="120"/>
      <c r="BO337" s="120"/>
      <c r="BQ337" s="120"/>
      <c r="BR337" s="9" t="s">
        <v>405</v>
      </c>
      <c r="BT337" s="120"/>
      <c r="BU337" s="120"/>
      <c r="BV337" s="120"/>
      <c r="BW337" s="9" t="s">
        <v>196</v>
      </c>
      <c r="BX337" s="29"/>
      <c r="BY337" s="13" t="s">
        <v>403</v>
      </c>
      <c r="CA337" s="13" t="s">
        <v>373</v>
      </c>
      <c r="DI337" s="29"/>
      <c r="DJ337" s="13" t="s">
        <v>127</v>
      </c>
      <c r="DK337" s="29"/>
      <c r="DM337" s="29"/>
    </row>
    <row r="338" spans="2:117" ht="15" customHeight="1">
      <c r="B338" s="91" t="s">
        <v>351</v>
      </c>
      <c r="C338" s="92" t="s">
        <v>352</v>
      </c>
      <c r="D338" s="92" t="s">
        <v>406</v>
      </c>
      <c r="E338" s="93" t="s">
        <v>407</v>
      </c>
      <c r="F338" s="9">
        <v>19</v>
      </c>
      <c r="G338" s="9">
        <f t="shared" si="4"/>
        <v>1</v>
      </c>
      <c r="J338" s="8">
        <f>IF(COUNTIF($O$338:$AH$338,"○")=0,0,1)</f>
        <v>0</v>
      </c>
      <c r="K338" s="28" t="s">
        <v>154</v>
      </c>
      <c r="L338" s="29"/>
      <c r="N338" s="30"/>
      <c r="O338" s="8" t="str">
        <f>IF('項目E1(不当な差別的取扱い)'!$AJ$38="","NA",'項目E1(不当な差別的取扱い)'!$AJ$38)</f>
        <v>NA</v>
      </c>
      <c r="P338" s="8" t="str">
        <f>IF('項目E1(不当な差別的取扱い)'!$AK$38="","NA",'項目E1(不当な差別的取扱い)'!$AK$38)</f>
        <v>NA</v>
      </c>
      <c r="Q338" s="8" t="str">
        <f>IF('項目E1(不当な差別的取扱い)'!$AL$38="","NA",'項目E1(不当な差別的取扱い)'!$AL$38)</f>
        <v>NA</v>
      </c>
      <c r="R338" s="8" t="str">
        <f>IF('項目E1(不当な差別的取扱い)'!$AM$38="","NA",'項目E1(不当な差別的取扱い)'!$AM$38)</f>
        <v>NA</v>
      </c>
      <c r="S338" s="8" t="str">
        <f>IF('項目E1(不当な差別的取扱い)'!$AN$38="","NA",'項目E1(不当な差別的取扱い)'!$AN$38)</f>
        <v>NA</v>
      </c>
      <c r="T338" s="8" t="str">
        <f>IF('項目E1(不当な差別的取扱い)'!$AO$38="","NA",'項目E1(不当な差別的取扱い)'!$AO$38)</f>
        <v>NA</v>
      </c>
      <c r="AB338" s="30"/>
      <c r="AC338" s="30"/>
      <c r="AD338" s="30"/>
      <c r="AE338" s="30"/>
      <c r="AF338" s="30"/>
      <c r="AG338" s="30"/>
      <c r="AH338" s="30"/>
      <c r="AI338" s="30"/>
      <c r="AK338" s="30"/>
      <c r="AN338" s="30"/>
      <c r="AO338" s="30"/>
      <c r="AP338" s="30"/>
      <c r="AQ338" s="29"/>
      <c r="AR338" s="29"/>
      <c r="AT338" s="120"/>
      <c r="AU338" s="9" t="s">
        <v>408</v>
      </c>
      <c r="AV338" s="9" t="s">
        <v>409</v>
      </c>
      <c r="AW338" s="9" t="s">
        <v>410</v>
      </c>
      <c r="AX338" s="9" t="s">
        <v>411</v>
      </c>
      <c r="AY338" s="9" t="s">
        <v>412</v>
      </c>
      <c r="AZ338" s="9" t="s">
        <v>413</v>
      </c>
      <c r="BH338" s="120"/>
      <c r="BI338" s="120"/>
      <c r="BJ338" s="120"/>
      <c r="BK338" s="120"/>
      <c r="BL338" s="120"/>
      <c r="BM338" s="120"/>
      <c r="BN338" s="120"/>
      <c r="BO338" s="120"/>
      <c r="BQ338" s="120"/>
      <c r="BT338" s="120"/>
      <c r="BU338" s="120"/>
      <c r="BV338" s="120"/>
      <c r="BW338" s="9" t="s">
        <v>205</v>
      </c>
      <c r="BX338" s="29"/>
      <c r="DI338" s="29"/>
      <c r="DJ338" s="13" t="s">
        <v>390</v>
      </c>
      <c r="DK338" s="29"/>
      <c r="DM338" s="29"/>
    </row>
    <row r="339" spans="2:117" ht="15" customHeight="1">
      <c r="B339" s="91" t="s">
        <v>351</v>
      </c>
      <c r="C339" s="92" t="s">
        <v>352</v>
      </c>
      <c r="D339" s="92" t="s">
        <v>406</v>
      </c>
      <c r="E339" s="93" t="s">
        <v>414</v>
      </c>
      <c r="F339" s="9">
        <v>19</v>
      </c>
      <c r="G339" s="9">
        <f t="shared" si="4"/>
        <v>1</v>
      </c>
      <c r="I339" s="8">
        <f>IF(AND($J$338=1,$T$338&lt;&gt;"○"),1,0)</f>
        <v>0</v>
      </c>
      <c r="J339" s="8">
        <f>IF($AL$339="NA",0,1)</f>
        <v>0</v>
      </c>
      <c r="K339" s="28" t="s">
        <v>118</v>
      </c>
      <c r="L339" s="29"/>
      <c r="N339" s="30"/>
      <c r="AB339" s="30"/>
      <c r="AC339" s="30"/>
      <c r="AD339" s="30"/>
      <c r="AE339" s="30"/>
      <c r="AF339" s="30"/>
      <c r="AG339" s="30"/>
      <c r="AH339" s="30"/>
      <c r="AI339" s="30"/>
      <c r="AK339" s="30"/>
      <c r="AL339" s="8" t="str">
        <f>IF('項目E1(不当な差別的取扱い)'!$AP$38="","NA",'項目E1(不当な差別的取扱い)'!$AP$38)</f>
        <v>NA</v>
      </c>
      <c r="AN339" s="30"/>
      <c r="AO339" s="30"/>
      <c r="AP339" s="30"/>
      <c r="AQ339" s="29"/>
      <c r="AR339" s="29"/>
      <c r="AT339" s="120"/>
      <c r="BH339" s="120"/>
      <c r="BI339" s="120"/>
      <c r="BJ339" s="120"/>
      <c r="BK339" s="120"/>
      <c r="BL339" s="120"/>
      <c r="BM339" s="120"/>
      <c r="BN339" s="120"/>
      <c r="BO339" s="120"/>
      <c r="BQ339" s="120"/>
      <c r="BR339" s="9" t="s">
        <v>415</v>
      </c>
      <c r="BT339" s="120"/>
      <c r="BU339" s="120"/>
      <c r="BV339" s="120"/>
      <c r="BW339" s="9" t="s">
        <v>207</v>
      </c>
      <c r="BX339" s="29"/>
      <c r="BY339" s="13" t="s">
        <v>413</v>
      </c>
      <c r="CA339" s="13" t="s">
        <v>373</v>
      </c>
      <c r="DI339" s="29"/>
      <c r="DJ339" s="13" t="s">
        <v>127</v>
      </c>
      <c r="DK339" s="29"/>
      <c r="DM339" s="29"/>
    </row>
    <row r="340" spans="2:117" ht="15" customHeight="1">
      <c r="B340" s="91" t="s">
        <v>351</v>
      </c>
      <c r="C340" s="92" t="s">
        <v>352</v>
      </c>
      <c r="D340" s="92" t="s">
        <v>209</v>
      </c>
      <c r="E340" s="93" t="s">
        <v>210</v>
      </c>
      <c r="F340" s="9">
        <v>19</v>
      </c>
      <c r="G340" s="9">
        <f t="shared" si="4"/>
        <v>1</v>
      </c>
      <c r="J340" s="8">
        <f>IF(COUNTIF($O$340:$AH$340,"○")=0,0,1)</f>
        <v>0</v>
      </c>
      <c r="K340" s="28" t="s">
        <v>154</v>
      </c>
      <c r="L340" s="29"/>
      <c r="N340" s="30"/>
      <c r="O340" s="8" t="str">
        <f>IF('項目E1(不当な差別的取扱い)'!$AQ$38="","NA",'項目E1(不当な差別的取扱い)'!$AQ$38)</f>
        <v>NA</v>
      </c>
      <c r="P340" s="8" t="str">
        <f>IF('項目E1(不当な差別的取扱い)'!$AR$38="","NA",'項目E1(不当な差別的取扱い)'!$AR$38)</f>
        <v>NA</v>
      </c>
      <c r="Q340" s="8" t="str">
        <f>IF('項目E1(不当な差別的取扱い)'!$AS$38="","NA",'項目E1(不当な差別的取扱い)'!$AS$38)</f>
        <v>NA</v>
      </c>
      <c r="AB340" s="30"/>
      <c r="AC340" s="30"/>
      <c r="AD340" s="30"/>
      <c r="AE340" s="30"/>
      <c r="AF340" s="30"/>
      <c r="AG340" s="30"/>
      <c r="AH340" s="30"/>
      <c r="AI340" s="30"/>
      <c r="AK340" s="30"/>
      <c r="AN340" s="30"/>
      <c r="AO340" s="30"/>
      <c r="AP340" s="30"/>
      <c r="AQ340" s="29"/>
      <c r="AR340" s="29"/>
      <c r="AT340" s="120"/>
      <c r="AU340" s="9" t="s">
        <v>416</v>
      </c>
      <c r="AV340" s="9" t="s">
        <v>417</v>
      </c>
      <c r="AW340" s="9" t="s">
        <v>418</v>
      </c>
      <c r="BH340" s="120"/>
      <c r="BI340" s="120"/>
      <c r="BJ340" s="120"/>
      <c r="BK340" s="120"/>
      <c r="BL340" s="120"/>
      <c r="BM340" s="120"/>
      <c r="BN340" s="120"/>
      <c r="BO340" s="120"/>
      <c r="BQ340" s="120"/>
      <c r="BT340" s="120"/>
      <c r="BU340" s="120"/>
      <c r="BV340" s="120"/>
      <c r="BW340" s="9" t="s">
        <v>214</v>
      </c>
      <c r="BX340" s="29"/>
      <c r="DI340" s="29"/>
      <c r="DJ340" s="13" t="s">
        <v>390</v>
      </c>
      <c r="DK340" s="29"/>
      <c r="DM340" s="29"/>
    </row>
    <row r="341" spans="2:117" ht="15" customHeight="1">
      <c r="B341" s="91" t="s">
        <v>351</v>
      </c>
      <c r="C341" s="92" t="s">
        <v>352</v>
      </c>
      <c r="D341" s="92" t="s">
        <v>215</v>
      </c>
      <c r="E341" s="93" t="s">
        <v>419</v>
      </c>
      <c r="F341" s="9">
        <v>19</v>
      </c>
      <c r="G341" s="9">
        <f t="shared" si="4"/>
        <v>1</v>
      </c>
      <c r="J341" s="8">
        <f>IF(COUNTIF($O$341:$AH$341,"○")=0,0,1)</f>
        <v>0</v>
      </c>
      <c r="K341" s="28" t="s">
        <v>154</v>
      </c>
      <c r="L341" s="29"/>
      <c r="N341" s="30"/>
      <c r="O341" s="8" t="str">
        <f>IF('項目E1(不当な差別的取扱い)'!$AT$38="","NA",'項目E1(不当な差別的取扱い)'!$AT$38)</f>
        <v>NA</v>
      </c>
      <c r="AB341" s="30"/>
      <c r="AC341" s="30"/>
      <c r="AD341" s="30"/>
      <c r="AE341" s="30"/>
      <c r="AF341" s="30"/>
      <c r="AG341" s="30"/>
      <c r="AH341" s="30"/>
      <c r="AI341" s="30"/>
      <c r="AK341" s="30"/>
      <c r="AN341" s="30"/>
      <c r="AO341" s="30"/>
      <c r="AP341" s="30"/>
      <c r="AQ341" s="29"/>
      <c r="AR341" s="29"/>
      <c r="AT341" s="120"/>
      <c r="AU341" s="9" t="s">
        <v>420</v>
      </c>
      <c r="BH341" s="120"/>
      <c r="BI341" s="120"/>
      <c r="BJ341" s="120"/>
      <c r="BK341" s="120"/>
      <c r="BL341" s="120"/>
      <c r="BM341" s="120"/>
      <c r="BN341" s="120"/>
      <c r="BO341" s="120"/>
      <c r="BQ341" s="120"/>
      <c r="BT341" s="120"/>
      <c r="BU341" s="120"/>
      <c r="BV341" s="120"/>
      <c r="BW341" s="9" t="s">
        <v>217</v>
      </c>
      <c r="BX341" s="29"/>
      <c r="DI341" s="29"/>
      <c r="DJ341" s="13" t="s">
        <v>370</v>
      </c>
      <c r="DK341" s="29"/>
      <c r="DM341" s="29"/>
    </row>
    <row r="342" spans="2:117" ht="15" customHeight="1">
      <c r="B342" s="91" t="s">
        <v>351</v>
      </c>
      <c r="C342" s="92" t="s">
        <v>352</v>
      </c>
      <c r="D342" s="92" t="s">
        <v>218</v>
      </c>
      <c r="E342" s="93" t="s">
        <v>421</v>
      </c>
      <c r="F342" s="9">
        <v>19</v>
      </c>
      <c r="G342" s="9">
        <f t="shared" si="4"/>
        <v>1</v>
      </c>
      <c r="J342" s="8">
        <f>IF($AL$342="NA",0,1)</f>
        <v>0</v>
      </c>
      <c r="K342" s="28" t="s">
        <v>118</v>
      </c>
      <c r="L342" s="29"/>
      <c r="N342" s="30"/>
      <c r="AB342" s="30"/>
      <c r="AC342" s="30"/>
      <c r="AD342" s="30"/>
      <c r="AE342" s="30"/>
      <c r="AF342" s="30"/>
      <c r="AG342" s="30"/>
      <c r="AH342" s="30"/>
      <c r="AI342" s="30"/>
      <c r="AK342" s="30"/>
      <c r="AL342" s="8" t="str">
        <f>IF('項目E1(不当な差別的取扱い)'!$AU$38="","NA",'項目E1(不当な差別的取扱い)'!$AU$38)</f>
        <v>NA</v>
      </c>
      <c r="AN342" s="30"/>
      <c r="AO342" s="30"/>
      <c r="AP342" s="30"/>
      <c r="AQ342" s="29"/>
      <c r="AR342" s="29"/>
      <c r="AT342" s="120"/>
      <c r="BH342" s="120"/>
      <c r="BI342" s="120"/>
      <c r="BJ342" s="120"/>
      <c r="BK342" s="120"/>
      <c r="BL342" s="120"/>
      <c r="BM342" s="120"/>
      <c r="BN342" s="120"/>
      <c r="BO342" s="120"/>
      <c r="BQ342" s="120"/>
      <c r="BR342" s="9" t="s">
        <v>422</v>
      </c>
      <c r="BT342" s="120"/>
      <c r="BU342" s="120"/>
      <c r="BV342" s="120"/>
      <c r="BW342" s="9" t="s">
        <v>220</v>
      </c>
      <c r="BX342" s="29"/>
      <c r="DI342" s="29"/>
      <c r="DJ342" s="13" t="s">
        <v>127</v>
      </c>
      <c r="DK342" s="29"/>
      <c r="DM342" s="29"/>
    </row>
    <row r="343" spans="2:117" ht="15" customHeight="1">
      <c r="B343" s="91" t="s">
        <v>351</v>
      </c>
      <c r="C343" s="92" t="s">
        <v>352</v>
      </c>
      <c r="D343" s="92" t="s">
        <v>432</v>
      </c>
      <c r="E343" s="93" t="s">
        <v>423</v>
      </c>
      <c r="F343" s="9">
        <v>19</v>
      </c>
      <c r="G343" s="9">
        <f t="shared" si="4"/>
        <v>1</v>
      </c>
      <c r="J343" s="8">
        <f>IF(OR($M$343="(選択)",LEN(TRIM($M$343))=0,$M$343="NA"),0,1)</f>
        <v>0</v>
      </c>
      <c r="K343" s="28" t="s">
        <v>145</v>
      </c>
      <c r="L343" s="29"/>
      <c r="M343" s="8" t="str">
        <f>IF('項目E1(不当な差別的取扱い)'!$AV$38="","NA",'項目E1(不当な差別的取扱い)'!$AV$38)</f>
        <v>(選択)</v>
      </c>
      <c r="N343" s="30"/>
      <c r="AB343" s="30"/>
      <c r="AC343" s="30"/>
      <c r="AD343" s="30"/>
      <c r="AE343" s="30"/>
      <c r="AF343" s="30"/>
      <c r="AG343" s="30"/>
      <c r="AH343" s="30"/>
      <c r="AI343" s="30"/>
      <c r="AK343" s="30"/>
      <c r="AN343" s="30"/>
      <c r="AO343" s="30"/>
      <c r="AP343" s="30"/>
      <c r="AQ343" s="29"/>
      <c r="AR343" s="29"/>
      <c r="AS343" s="9" t="s">
        <v>424</v>
      </c>
      <c r="AT343" s="120"/>
      <c r="BH343" s="120"/>
      <c r="BI343" s="120"/>
      <c r="BJ343" s="120"/>
      <c r="BK343" s="120"/>
      <c r="BL343" s="120"/>
      <c r="BM343" s="120"/>
      <c r="BN343" s="120"/>
      <c r="BO343" s="120"/>
      <c r="BQ343" s="120"/>
      <c r="BT343" s="120"/>
      <c r="BU343" s="120"/>
      <c r="BV343" s="120"/>
      <c r="BW343" s="9" t="s">
        <v>223</v>
      </c>
      <c r="BX343" s="29"/>
      <c r="DI343" s="29"/>
      <c r="DJ343" s="13" t="s">
        <v>360</v>
      </c>
      <c r="DK343" s="29"/>
      <c r="DM343" s="29"/>
    </row>
    <row r="344" spans="2:117" ht="15" customHeight="1">
      <c r="B344" s="91" t="s">
        <v>351</v>
      </c>
      <c r="C344" s="92" t="s">
        <v>352</v>
      </c>
      <c r="D344" s="92" t="s">
        <v>425</v>
      </c>
      <c r="E344" s="93" t="s">
        <v>426</v>
      </c>
      <c r="F344" s="9">
        <v>19</v>
      </c>
      <c r="G344" s="9">
        <f t="shared" si="4"/>
        <v>1</v>
      </c>
      <c r="J344" s="8">
        <f>IF($AL$344="NA",0,1)</f>
        <v>0</v>
      </c>
      <c r="K344" s="28" t="s">
        <v>118</v>
      </c>
      <c r="L344" s="29"/>
      <c r="N344" s="30"/>
      <c r="AB344" s="30"/>
      <c r="AC344" s="30"/>
      <c r="AD344" s="30"/>
      <c r="AE344" s="30"/>
      <c r="AF344" s="30"/>
      <c r="AG344" s="30"/>
      <c r="AH344" s="30"/>
      <c r="AI344" s="30"/>
      <c r="AK344" s="30"/>
      <c r="AL344" s="8" t="str">
        <f>IF('項目E1(不当な差別的取扱い)'!$AW$38="","NA",'項目E1(不当な差別的取扱い)'!$AW$38)</f>
        <v>NA</v>
      </c>
      <c r="AN344" s="30"/>
      <c r="AO344" s="30"/>
      <c r="AP344" s="30"/>
      <c r="AQ344" s="29"/>
      <c r="AR344" s="29"/>
      <c r="AT344" s="120"/>
      <c r="BH344" s="120"/>
      <c r="BI344" s="120"/>
      <c r="BJ344" s="120"/>
      <c r="BK344" s="120"/>
      <c r="BL344" s="120"/>
      <c r="BM344" s="120"/>
      <c r="BN344" s="120"/>
      <c r="BO344" s="120"/>
      <c r="BQ344" s="120"/>
      <c r="BR344" s="9" t="s">
        <v>427</v>
      </c>
      <c r="BT344" s="120"/>
      <c r="BU344" s="120"/>
      <c r="BV344" s="120"/>
      <c r="BW344" s="9" t="s">
        <v>226</v>
      </c>
      <c r="BX344" s="29"/>
      <c r="DI344" s="29"/>
      <c r="DJ344" s="13" t="s">
        <v>127</v>
      </c>
      <c r="DK344" s="29"/>
      <c r="DM344" s="29"/>
    </row>
    <row r="345" spans="2:117" ht="15" customHeight="1">
      <c r="B345" s="91" t="s">
        <v>351</v>
      </c>
      <c r="C345" s="92" t="s">
        <v>352</v>
      </c>
      <c r="D345" s="92" t="s">
        <v>227</v>
      </c>
      <c r="E345" s="93" t="s">
        <v>228</v>
      </c>
      <c r="F345" s="9">
        <v>19</v>
      </c>
      <c r="G345" s="9">
        <f t="shared" ref="G345:G408" si="5">+IF($AJ$23="NA",1,IF(F345&gt;$AJ$23,1,0))</f>
        <v>1</v>
      </c>
      <c r="J345" s="8">
        <f>IF($AL$345="NA",0,1)</f>
        <v>0</v>
      </c>
      <c r="K345" s="28" t="s">
        <v>118</v>
      </c>
      <c r="L345" s="29"/>
      <c r="N345" s="30"/>
      <c r="AB345" s="30"/>
      <c r="AC345" s="30"/>
      <c r="AD345" s="30"/>
      <c r="AE345" s="30"/>
      <c r="AF345" s="30"/>
      <c r="AG345" s="30"/>
      <c r="AH345" s="30"/>
      <c r="AI345" s="30"/>
      <c r="AK345" s="30"/>
      <c r="AL345" s="8" t="str">
        <f>IF('項目E1(不当な差別的取扱い)'!$AX$38="","NA",'項目E1(不当な差別的取扱い)'!$AX$38)</f>
        <v>NA</v>
      </c>
      <c r="AN345" s="30"/>
      <c r="AO345" s="30"/>
      <c r="AP345" s="30"/>
      <c r="AQ345" s="29"/>
      <c r="AR345" s="29"/>
      <c r="AT345" s="120"/>
      <c r="BH345" s="120"/>
      <c r="BI345" s="120"/>
      <c r="BJ345" s="120"/>
      <c r="BK345" s="120"/>
      <c r="BL345" s="120"/>
      <c r="BM345" s="120"/>
      <c r="BN345" s="120"/>
      <c r="BO345" s="120"/>
      <c r="BQ345" s="120"/>
      <c r="BR345" s="9" t="s">
        <v>428</v>
      </c>
      <c r="BT345" s="120"/>
      <c r="BU345" s="120"/>
      <c r="BV345" s="120"/>
      <c r="BW345" s="9" t="s">
        <v>229</v>
      </c>
      <c r="BX345" s="29"/>
      <c r="DI345" s="29"/>
      <c r="DJ345" s="13" t="s">
        <v>127</v>
      </c>
      <c r="DK345" s="29"/>
      <c r="DM345" s="29"/>
    </row>
    <row r="346" spans="2:117" ht="15" customHeight="1">
      <c r="B346" s="91" t="s">
        <v>351</v>
      </c>
      <c r="C346" s="92" t="s">
        <v>352</v>
      </c>
      <c r="D346" s="92" t="s">
        <v>429</v>
      </c>
      <c r="E346" s="93" t="s">
        <v>430</v>
      </c>
      <c r="F346" s="9">
        <v>19</v>
      </c>
      <c r="G346" s="9">
        <f t="shared" si="5"/>
        <v>1</v>
      </c>
      <c r="J346" s="8">
        <f>IF(OR($M$346="(選択)",LEN(TRIM($M$346))=0,$M$346="NA"),0,1)</f>
        <v>0</v>
      </c>
      <c r="K346" s="28" t="s">
        <v>145</v>
      </c>
      <c r="L346" s="29"/>
      <c r="M346" s="8" t="str">
        <f>IF('項目E1(不当な差別的取扱い)'!$AY$38="","NA",'項目E1(不当な差別的取扱い)'!$AY$38)</f>
        <v>(選択)</v>
      </c>
      <c r="N346" s="30"/>
      <c r="AB346" s="30"/>
      <c r="AC346" s="30"/>
      <c r="AD346" s="30"/>
      <c r="AE346" s="30"/>
      <c r="AF346" s="30"/>
      <c r="AG346" s="30"/>
      <c r="AH346" s="30"/>
      <c r="AI346" s="30"/>
      <c r="AK346" s="30"/>
      <c r="AN346" s="30"/>
      <c r="AO346" s="30"/>
      <c r="AP346" s="30"/>
      <c r="AQ346" s="29"/>
      <c r="AR346" s="29"/>
      <c r="AS346" s="9" t="s">
        <v>431</v>
      </c>
      <c r="AT346" s="120"/>
      <c r="BH346" s="120"/>
      <c r="BI346" s="120"/>
      <c r="BJ346" s="120"/>
      <c r="BK346" s="120"/>
      <c r="BL346" s="120"/>
      <c r="BM346" s="120"/>
      <c r="BN346" s="120"/>
      <c r="BO346" s="120"/>
      <c r="BQ346" s="120"/>
      <c r="BT346" s="120"/>
      <c r="BU346" s="120"/>
      <c r="BV346" s="120"/>
      <c r="BW346" s="9" t="s">
        <v>232</v>
      </c>
      <c r="BX346" s="29"/>
      <c r="DI346" s="29"/>
      <c r="DJ346" s="13" t="s">
        <v>360</v>
      </c>
      <c r="DK346" s="29"/>
      <c r="DM346" s="29"/>
    </row>
    <row r="347" spans="2:117" ht="15" customHeight="1">
      <c r="B347" s="91" t="s">
        <v>351</v>
      </c>
      <c r="C347" s="92" t="s">
        <v>352</v>
      </c>
      <c r="D347" s="92" t="s">
        <v>357</v>
      </c>
      <c r="E347" s="93" t="s">
        <v>144</v>
      </c>
      <c r="F347" s="9">
        <v>20</v>
      </c>
      <c r="G347" s="9">
        <f t="shared" si="5"/>
        <v>1</v>
      </c>
      <c r="J347" s="8">
        <f>IF(OR($M$347="(選択)",LEN(TRIM($M$347))=0,$M$347="NA"),0,1)</f>
        <v>0</v>
      </c>
      <c r="K347" s="28" t="s">
        <v>145</v>
      </c>
      <c r="L347" s="29"/>
      <c r="M347" s="8" t="str">
        <f>IF('項目E1(不当な差別的取扱い)'!$C$39="","NA",'項目E1(不当な差別的取扱い)'!$C$39)</f>
        <v>(選択)</v>
      </c>
      <c r="N347" s="30"/>
      <c r="AB347" s="30"/>
      <c r="AC347" s="30"/>
      <c r="AD347" s="30"/>
      <c r="AE347" s="30"/>
      <c r="AF347" s="30"/>
      <c r="AG347" s="30"/>
      <c r="AH347" s="30"/>
      <c r="AI347" s="30"/>
      <c r="AK347" s="30"/>
      <c r="AN347" s="30"/>
      <c r="AO347" s="30"/>
      <c r="AP347" s="30"/>
      <c r="AQ347" s="29"/>
      <c r="AR347" s="29"/>
      <c r="AS347" s="9" t="s">
        <v>359</v>
      </c>
      <c r="AT347" s="120"/>
      <c r="BH347" s="120"/>
      <c r="BI347" s="120"/>
      <c r="BJ347" s="120"/>
      <c r="BK347" s="120"/>
      <c r="BL347" s="120"/>
      <c r="BM347" s="120"/>
      <c r="BN347" s="120"/>
      <c r="BO347" s="120"/>
      <c r="BQ347" s="120"/>
      <c r="BT347" s="120"/>
      <c r="BU347" s="120"/>
      <c r="BV347" s="120"/>
      <c r="BW347" s="9" t="s">
        <v>146</v>
      </c>
      <c r="BX347" s="29"/>
      <c r="DI347" s="29"/>
      <c r="DJ347" s="13" t="s">
        <v>433</v>
      </c>
      <c r="DK347" s="29"/>
      <c r="DM347" s="29"/>
    </row>
    <row r="348" spans="2:117" ht="15" customHeight="1">
      <c r="B348" s="91" t="s">
        <v>351</v>
      </c>
      <c r="C348" s="92" t="s">
        <v>352</v>
      </c>
      <c r="D348" s="92" t="s">
        <v>361</v>
      </c>
      <c r="E348" s="93" t="s">
        <v>362</v>
      </c>
      <c r="F348" s="9">
        <v>20</v>
      </c>
      <c r="G348" s="9">
        <f t="shared" si="5"/>
        <v>1</v>
      </c>
      <c r="J348" s="8">
        <f>IF($AL$348="NA",0,1)</f>
        <v>0</v>
      </c>
      <c r="K348" s="28" t="s">
        <v>118</v>
      </c>
      <c r="L348" s="29"/>
      <c r="N348" s="30"/>
      <c r="AB348" s="30"/>
      <c r="AC348" s="30"/>
      <c r="AD348" s="30"/>
      <c r="AE348" s="30"/>
      <c r="AF348" s="30"/>
      <c r="AG348" s="30"/>
      <c r="AH348" s="30"/>
      <c r="AI348" s="30"/>
      <c r="AK348" s="30"/>
      <c r="AL348" s="8" t="str">
        <f>IF('項目E1(不当な差別的取扱い)'!$D$39="","NA",'項目E1(不当な差別的取扱い)'!$D$39)</f>
        <v>NA</v>
      </c>
      <c r="AN348" s="30"/>
      <c r="AO348" s="30"/>
      <c r="AP348" s="30"/>
      <c r="AQ348" s="29"/>
      <c r="AR348" s="29"/>
      <c r="AT348" s="120"/>
      <c r="BH348" s="120"/>
      <c r="BI348" s="120"/>
      <c r="BJ348" s="120"/>
      <c r="BK348" s="120"/>
      <c r="BL348" s="120"/>
      <c r="BM348" s="120"/>
      <c r="BN348" s="120"/>
      <c r="BO348" s="120"/>
      <c r="BQ348" s="120"/>
      <c r="BR348" s="9" t="s">
        <v>363</v>
      </c>
      <c r="BT348" s="120"/>
      <c r="BU348" s="120"/>
      <c r="BV348" s="120"/>
      <c r="BW348" s="9" t="s">
        <v>151</v>
      </c>
      <c r="BX348" s="29"/>
      <c r="DI348" s="29"/>
      <c r="DJ348" s="13" t="s">
        <v>127</v>
      </c>
      <c r="DK348" s="29"/>
      <c r="DM348" s="29"/>
    </row>
    <row r="349" spans="2:117" ht="15" customHeight="1">
      <c r="B349" s="91" t="s">
        <v>351</v>
      </c>
      <c r="C349" s="92" t="s">
        <v>352</v>
      </c>
      <c r="D349" s="92" t="s">
        <v>364</v>
      </c>
      <c r="E349" s="93" t="s">
        <v>365</v>
      </c>
      <c r="F349" s="9">
        <v>20</v>
      </c>
      <c r="G349" s="9">
        <f t="shared" si="5"/>
        <v>1</v>
      </c>
      <c r="J349" s="8">
        <f>IF(COUNTIF($O$349:$AH$349,"○")=0,0,1)</f>
        <v>0</v>
      </c>
      <c r="K349" s="28" t="s">
        <v>366</v>
      </c>
      <c r="L349" s="29"/>
      <c r="N349" s="30"/>
      <c r="O349" s="8" t="str">
        <f>IF('項目E1(不当な差別的取扱い)'!$G$39="","NA",'項目E1(不当な差別的取扱い)'!$G$39)</f>
        <v>NA</v>
      </c>
      <c r="P349" s="8" t="str">
        <f>IF('項目E1(不当な差別的取扱い)'!$H$39="","NA",'項目E1(不当な差別的取扱い)'!$H$39)</f>
        <v>NA</v>
      </c>
      <c r="Q349" s="8" t="str">
        <f>IF('項目E1(不当な差別的取扱い)'!$I$39="","NA",'項目E1(不当な差別的取扱い)'!$I$39)</f>
        <v>NA</v>
      </c>
      <c r="AB349" s="30"/>
      <c r="AC349" s="30"/>
      <c r="AD349" s="30"/>
      <c r="AE349" s="30"/>
      <c r="AF349" s="30"/>
      <c r="AG349" s="30"/>
      <c r="AH349" s="30"/>
      <c r="AI349" s="30"/>
      <c r="AK349" s="30"/>
      <c r="AM349" s="32"/>
      <c r="AN349" s="30"/>
      <c r="AO349" s="30"/>
      <c r="AP349" s="30"/>
      <c r="AQ349" s="29"/>
      <c r="AR349" s="29"/>
      <c r="AT349" s="120"/>
      <c r="AU349" s="9" t="s">
        <v>367</v>
      </c>
      <c r="AV349" s="9" t="s">
        <v>368</v>
      </c>
      <c r="AW349" s="9" t="s">
        <v>369</v>
      </c>
      <c r="BH349" s="120"/>
      <c r="BI349" s="120"/>
      <c r="BJ349" s="120"/>
      <c r="BK349" s="120"/>
      <c r="BL349" s="120"/>
      <c r="BM349" s="120"/>
      <c r="BN349" s="120"/>
      <c r="BO349" s="120"/>
      <c r="BQ349" s="120"/>
      <c r="BT349" s="120"/>
      <c r="BU349" s="120"/>
      <c r="BV349" s="120"/>
      <c r="BW349" s="9" t="s">
        <v>158</v>
      </c>
      <c r="BX349" s="29"/>
      <c r="DI349" s="29"/>
      <c r="DJ349" s="13" t="s">
        <v>390</v>
      </c>
      <c r="DK349" s="29"/>
      <c r="DM349" s="29"/>
    </row>
    <row r="350" spans="2:117" ht="15" customHeight="1">
      <c r="B350" s="91" t="s">
        <v>351</v>
      </c>
      <c r="C350" s="92" t="s">
        <v>352</v>
      </c>
      <c r="D350" s="92" t="s">
        <v>364</v>
      </c>
      <c r="E350" s="93" t="s">
        <v>371</v>
      </c>
      <c r="F350" s="9">
        <v>20</v>
      </c>
      <c r="G350" s="9">
        <f t="shared" si="5"/>
        <v>1</v>
      </c>
      <c r="I350" s="8">
        <f>IF(AND($J$349=1,$Q$349&lt;&gt;"○"),1,0)</f>
        <v>0</v>
      </c>
      <c r="J350" s="8">
        <f>IF($AL$350="NA",0,1)</f>
        <v>0</v>
      </c>
      <c r="K350" s="28" t="s">
        <v>118</v>
      </c>
      <c r="L350" s="29"/>
      <c r="N350" s="30"/>
      <c r="AB350" s="30"/>
      <c r="AC350" s="30"/>
      <c r="AD350" s="30"/>
      <c r="AE350" s="30"/>
      <c r="AF350" s="30"/>
      <c r="AG350" s="30"/>
      <c r="AH350" s="30"/>
      <c r="AI350" s="30"/>
      <c r="AK350" s="30"/>
      <c r="AL350" s="8" t="str">
        <f>IF('項目E1(不当な差別的取扱い)'!$J$39="","NA",'項目E1(不当な差別的取扱い)'!$J$39)</f>
        <v>NA</v>
      </c>
      <c r="AN350" s="30"/>
      <c r="AO350" s="30"/>
      <c r="AP350" s="30"/>
      <c r="AQ350" s="29"/>
      <c r="AR350" s="29"/>
      <c r="AT350" s="120"/>
      <c r="BH350" s="120"/>
      <c r="BI350" s="120"/>
      <c r="BJ350" s="120"/>
      <c r="BK350" s="120"/>
      <c r="BL350" s="120"/>
      <c r="BM350" s="120"/>
      <c r="BN350" s="120"/>
      <c r="BO350" s="120"/>
      <c r="BQ350" s="120"/>
      <c r="BR350" s="9" t="s">
        <v>372</v>
      </c>
      <c r="BT350" s="120"/>
      <c r="BU350" s="120"/>
      <c r="BV350" s="120"/>
      <c r="BW350" s="9" t="s">
        <v>160</v>
      </c>
      <c r="BX350" s="29"/>
      <c r="BY350" s="13" t="s">
        <v>369</v>
      </c>
      <c r="CA350" s="13" t="s">
        <v>373</v>
      </c>
      <c r="DI350" s="29"/>
      <c r="DJ350" s="13" t="s">
        <v>127</v>
      </c>
    </row>
    <row r="351" spans="2:117" ht="15" customHeight="1">
      <c r="B351" s="91" t="s">
        <v>351</v>
      </c>
      <c r="C351" s="92" t="s">
        <v>352</v>
      </c>
      <c r="D351" s="92" t="s">
        <v>162</v>
      </c>
      <c r="E351" s="93" t="s">
        <v>374</v>
      </c>
      <c r="F351" s="9">
        <v>20</v>
      </c>
      <c r="G351" s="9">
        <f t="shared" si="5"/>
        <v>1</v>
      </c>
      <c r="J351" s="8">
        <f>IF(COUNTIF($O$351:$AH$351,"○")=0,0,1)</f>
        <v>0</v>
      </c>
      <c r="K351" s="28" t="s">
        <v>154</v>
      </c>
      <c r="L351" s="29"/>
      <c r="N351" s="30"/>
      <c r="O351" s="8" t="str">
        <f>IF('項目E1(不当な差別的取扱い)'!$K$39="","NA",'項目E1(不当な差別的取扱い)'!$K$39)</f>
        <v>NA</v>
      </c>
      <c r="P351" s="8" t="str">
        <f>IF('項目E1(不当な差別的取扱い)'!$L$39="","NA",'項目E1(不当な差別的取扱い)'!$L$39)</f>
        <v>NA</v>
      </c>
      <c r="Q351" s="8" t="str">
        <f>IF('項目E1(不当な差別的取扱い)'!$M$39="","NA",'項目E1(不当な差別的取扱い)'!$M$39)</f>
        <v>NA</v>
      </c>
      <c r="R351" s="8" t="str">
        <f>IF('項目E1(不当な差別的取扱い)'!$N$39="","NA",'項目E1(不当な差別的取扱い)'!$N$39)</f>
        <v>NA</v>
      </c>
      <c r="AB351" s="30"/>
      <c r="AC351" s="30"/>
      <c r="AD351" s="30"/>
      <c r="AE351" s="30"/>
      <c r="AF351" s="30"/>
      <c r="AG351" s="30"/>
      <c r="AH351" s="30"/>
      <c r="AI351" s="30"/>
      <c r="AK351" s="30"/>
      <c r="AN351" s="30"/>
      <c r="AO351" s="30"/>
      <c r="AP351" s="30"/>
      <c r="AQ351" s="29"/>
      <c r="AR351" s="29"/>
      <c r="AT351" s="120"/>
      <c r="AU351" s="9" t="s">
        <v>375</v>
      </c>
      <c r="AV351" s="9" t="s">
        <v>376</v>
      </c>
      <c r="AW351" s="9" t="s">
        <v>377</v>
      </c>
      <c r="AX351" s="9" t="s">
        <v>378</v>
      </c>
      <c r="BH351" s="120"/>
      <c r="BI351" s="120"/>
      <c r="BJ351" s="120"/>
      <c r="BK351" s="120"/>
      <c r="BL351" s="120"/>
      <c r="BM351" s="120"/>
      <c r="BN351" s="120"/>
      <c r="BO351" s="120"/>
      <c r="BQ351" s="120"/>
      <c r="BT351" s="120"/>
      <c r="BU351" s="120"/>
      <c r="BV351" s="120"/>
      <c r="BW351" s="9" t="s">
        <v>168</v>
      </c>
      <c r="BX351" s="29"/>
      <c r="DI351" s="29"/>
      <c r="DJ351" s="13" t="s">
        <v>370</v>
      </c>
    </row>
    <row r="352" spans="2:117" ht="15" customHeight="1">
      <c r="B352" s="91" t="s">
        <v>351</v>
      </c>
      <c r="C352" s="92" t="s">
        <v>352</v>
      </c>
      <c r="D352" s="92" t="s">
        <v>379</v>
      </c>
      <c r="E352" s="93" t="s">
        <v>380</v>
      </c>
      <c r="F352" s="9">
        <v>20</v>
      </c>
      <c r="G352" s="9">
        <f t="shared" si="5"/>
        <v>1</v>
      </c>
      <c r="J352" s="8">
        <f>IF(COUNTIF($O$352:$AH$352,"○")=0,0,1)</f>
        <v>0</v>
      </c>
      <c r="K352" s="28" t="s">
        <v>154</v>
      </c>
      <c r="L352" s="29"/>
      <c r="N352" s="30"/>
      <c r="O352" s="8" t="str">
        <f>IF('項目E1(不当な差別的取扱い)'!$O$39="","NA",'項目E1(不当な差別的取扱い)'!$O$39)</f>
        <v>NA</v>
      </c>
      <c r="P352" s="8" t="str">
        <f>IF('項目E1(不当な差別的取扱い)'!$P$39="","NA",'項目E1(不当な差別的取扱い)'!$P$39)</f>
        <v>NA</v>
      </c>
      <c r="Q352" s="8" t="str">
        <f>IF('項目E1(不当な差別的取扱い)'!$Q$39="","NA",'項目E1(不当な差別的取扱い)'!$Q$39)</f>
        <v>NA</v>
      </c>
      <c r="R352" s="8" t="str">
        <f>IF('項目E1(不当な差別的取扱い)'!$R$39="","NA",'項目E1(不当な差別的取扱い)'!$R$39)</f>
        <v>NA</v>
      </c>
      <c r="S352" s="8" t="str">
        <f>IF('項目E1(不当な差別的取扱い)'!$S$39="","NA",'項目E1(不当な差別的取扱い)'!$S$39)</f>
        <v>NA</v>
      </c>
      <c r="T352" s="8" t="str">
        <f>IF('項目E1(不当な差別的取扱い)'!$T$39="","NA",'項目E1(不当な差別的取扱い)'!$T$39)</f>
        <v>NA</v>
      </c>
      <c r="U352" s="8" t="str">
        <f>IF('項目E1(不当な差別的取扱い)'!$U$39="","NA",'項目E1(不当な差別的取扱い)'!$U$39)</f>
        <v>NA</v>
      </c>
      <c r="V352" s="8" t="str">
        <f>IF('項目E1(不当な差別的取扱い)'!$V$39="","NA",'項目E1(不当な差別的取扱い)'!$V$39)</f>
        <v>NA</v>
      </c>
      <c r="W352" s="8" t="str">
        <f>IF('項目E1(不当な差別的取扱い)'!$W$39="","NA",'項目E1(不当な差別的取扱い)'!$W$39)</f>
        <v>NA</v>
      </c>
      <c r="AB352" s="30"/>
      <c r="AC352" s="30"/>
      <c r="AD352" s="30"/>
      <c r="AE352" s="30"/>
      <c r="AF352" s="30"/>
      <c r="AG352" s="30"/>
      <c r="AH352" s="30"/>
      <c r="AI352" s="30"/>
      <c r="AK352" s="30"/>
      <c r="AN352" s="30"/>
      <c r="AO352" s="30"/>
      <c r="AP352" s="30"/>
      <c r="AQ352" s="29"/>
      <c r="AR352" s="29"/>
      <c r="AT352" s="120"/>
      <c r="AU352" s="9" t="s">
        <v>381</v>
      </c>
      <c r="AV352" s="9" t="s">
        <v>382</v>
      </c>
      <c r="AW352" s="9" t="s">
        <v>383</v>
      </c>
      <c r="AX352" s="9" t="s">
        <v>384</v>
      </c>
      <c r="AY352" s="9" t="s">
        <v>385</v>
      </c>
      <c r="AZ352" s="9" t="s">
        <v>386</v>
      </c>
      <c r="BA352" s="9" t="s">
        <v>387</v>
      </c>
      <c r="BB352" s="9" t="s">
        <v>388</v>
      </c>
      <c r="BC352" s="9" t="s">
        <v>389</v>
      </c>
      <c r="BH352" s="120"/>
      <c r="BI352" s="120"/>
      <c r="BJ352" s="120"/>
      <c r="BK352" s="120"/>
      <c r="BL352" s="120"/>
      <c r="BM352" s="120"/>
      <c r="BN352" s="120"/>
      <c r="BO352" s="120"/>
      <c r="BQ352" s="120"/>
      <c r="BT352" s="120"/>
      <c r="BU352" s="120"/>
      <c r="BV352" s="120"/>
      <c r="BW352" s="9" t="s">
        <v>180</v>
      </c>
      <c r="BX352" s="29"/>
      <c r="DI352" s="29"/>
      <c r="DJ352" s="13" t="s">
        <v>370</v>
      </c>
    </row>
    <row r="353" spans="2:114" ht="15" customHeight="1">
      <c r="B353" s="91" t="s">
        <v>351</v>
      </c>
      <c r="C353" s="92" t="s">
        <v>352</v>
      </c>
      <c r="D353" s="92" t="s">
        <v>391</v>
      </c>
      <c r="E353" s="93" t="s">
        <v>392</v>
      </c>
      <c r="F353" s="9">
        <v>20</v>
      </c>
      <c r="G353" s="9">
        <f t="shared" si="5"/>
        <v>1</v>
      </c>
      <c r="J353" s="8">
        <f>IF(COUNTIF($O$353:$AH$353,"○")=0,0,1)</f>
        <v>0</v>
      </c>
      <c r="K353" s="28" t="s">
        <v>154</v>
      </c>
      <c r="L353" s="29"/>
      <c r="N353" s="30"/>
      <c r="O353" s="8" t="str">
        <f>IF('項目E1(不当な差別的取扱い)'!$X$39="","NA",'項目E1(不当な差別的取扱い)'!$X$39)</f>
        <v>NA</v>
      </c>
      <c r="P353" s="8" t="str">
        <f>IF('項目E1(不当な差別的取扱い)'!$Y$39="","NA",'項目E1(不当な差別的取扱い)'!$Y$39)</f>
        <v>NA</v>
      </c>
      <c r="Q353" s="8" t="str">
        <f>IF('項目E1(不当な差別的取扱い)'!$Z$39="","NA",'項目E1(不当な差別的取扱い)'!$Z$39)</f>
        <v>NA</v>
      </c>
      <c r="R353" s="8" t="str">
        <f>IF('項目E1(不当な差別的取扱い)'!$AA$39="","NA",'項目E1(不当な差別的取扱い)'!$AA$39)</f>
        <v>NA</v>
      </c>
      <c r="S353" s="8" t="str">
        <f>IF('項目E1(不当な差別的取扱い)'!$AB$39="","NA",'項目E1(不当な差別的取扱い)'!$AB$39)</f>
        <v>NA</v>
      </c>
      <c r="T353" s="8" t="str">
        <f>IF('項目E1(不当な差別的取扱い)'!$AC$39="","NA",'項目E1(不当な差別的取扱い)'!$AC$39)</f>
        <v>NA</v>
      </c>
      <c r="U353" s="8" t="str">
        <f>IF('項目E1(不当な差別的取扱い)'!$AD$39="","NA",'項目E1(不当な差別的取扱い)'!$AD$39)</f>
        <v>NA</v>
      </c>
      <c r="V353" s="8" t="str">
        <f>IF('項目E1(不当な差別的取扱い)'!$AE$39="","NA",'項目E1(不当な差別的取扱い)'!$AE$39)</f>
        <v>NA</v>
      </c>
      <c r="W353" s="8" t="str">
        <f>IF('項目E1(不当な差別的取扱い)'!$AF$39="","NA",'項目E1(不当な差別的取扱い)'!$AF$39)</f>
        <v>NA</v>
      </c>
      <c r="X353" s="8" t="str">
        <f>IF('項目E1(不当な差別的取扱い)'!$AG$39="","NA",'項目E1(不当な差別的取扱い)'!$AG$39)</f>
        <v>NA</v>
      </c>
      <c r="Y353" s="8" t="str">
        <f>IF('項目E1(不当な差別的取扱い)'!$AH$39="","NA",'項目E1(不当な差別的取扱い)'!$AH$39)</f>
        <v>NA</v>
      </c>
      <c r="AB353" s="30"/>
      <c r="AC353" s="30"/>
      <c r="AD353" s="30"/>
      <c r="AE353" s="30"/>
      <c r="AF353" s="30"/>
      <c r="AG353" s="30"/>
      <c r="AH353" s="30"/>
      <c r="AI353" s="30"/>
      <c r="AK353" s="30"/>
      <c r="AN353" s="30"/>
      <c r="AO353" s="30"/>
      <c r="AP353" s="30"/>
      <c r="AQ353" s="29"/>
      <c r="AR353" s="29"/>
      <c r="AT353" s="120"/>
      <c r="AU353" s="9" t="s">
        <v>393</v>
      </c>
      <c r="AV353" s="9" t="s">
        <v>394</v>
      </c>
      <c r="AW353" s="9" t="s">
        <v>395</v>
      </c>
      <c r="AX353" s="9" t="s">
        <v>396</v>
      </c>
      <c r="AY353" s="9" t="s">
        <v>397</v>
      </c>
      <c r="AZ353" s="9" t="s">
        <v>398</v>
      </c>
      <c r="BA353" s="9" t="s">
        <v>399</v>
      </c>
      <c r="BB353" s="9" t="s">
        <v>400</v>
      </c>
      <c r="BC353" s="9" t="s">
        <v>401</v>
      </c>
      <c r="BD353" s="9" t="s">
        <v>402</v>
      </c>
      <c r="BE353" s="9" t="s">
        <v>403</v>
      </c>
      <c r="BH353" s="120"/>
      <c r="BI353" s="120"/>
      <c r="BJ353" s="120"/>
      <c r="BK353" s="120"/>
      <c r="BL353" s="120"/>
      <c r="BM353" s="120"/>
      <c r="BN353" s="120"/>
      <c r="BO353" s="120"/>
      <c r="BQ353" s="120"/>
      <c r="BT353" s="120"/>
      <c r="BU353" s="120"/>
      <c r="BV353" s="120"/>
      <c r="BW353" s="9" t="s">
        <v>194</v>
      </c>
      <c r="BX353" s="29"/>
      <c r="DI353" s="29"/>
      <c r="DJ353" s="13" t="s">
        <v>370</v>
      </c>
    </row>
    <row r="354" spans="2:114" ht="15" customHeight="1">
      <c r="B354" s="91" t="s">
        <v>351</v>
      </c>
      <c r="C354" s="92" t="s">
        <v>352</v>
      </c>
      <c r="D354" s="92" t="s">
        <v>391</v>
      </c>
      <c r="E354" s="93" t="s">
        <v>404</v>
      </c>
      <c r="F354" s="9">
        <v>20</v>
      </c>
      <c r="G354" s="9">
        <f t="shared" si="5"/>
        <v>1</v>
      </c>
      <c r="I354" s="8">
        <f>IF(AND($J$353=1,$Y$353&lt;&gt;"○"),1,0)</f>
        <v>0</v>
      </c>
      <c r="J354" s="8">
        <f>IF($AL$354="NA",0,1)</f>
        <v>0</v>
      </c>
      <c r="K354" s="28" t="s">
        <v>118</v>
      </c>
      <c r="L354" s="29"/>
      <c r="N354" s="30"/>
      <c r="AB354" s="30"/>
      <c r="AC354" s="30"/>
      <c r="AD354" s="30"/>
      <c r="AE354" s="30"/>
      <c r="AF354" s="30"/>
      <c r="AG354" s="30"/>
      <c r="AH354" s="30"/>
      <c r="AI354" s="30"/>
      <c r="AK354" s="30"/>
      <c r="AL354" s="8" t="str">
        <f>IF('項目E1(不当な差別的取扱い)'!$AI$39="","NA",'項目E1(不当な差別的取扱い)'!$AI$39)</f>
        <v>NA</v>
      </c>
      <c r="AN354" s="30"/>
      <c r="AO354" s="30"/>
      <c r="AP354" s="30"/>
      <c r="AQ354" s="29"/>
      <c r="AR354" s="29"/>
      <c r="AT354" s="120"/>
      <c r="BH354" s="120"/>
      <c r="BI354" s="120"/>
      <c r="BJ354" s="120"/>
      <c r="BK354" s="120"/>
      <c r="BL354" s="120"/>
      <c r="BM354" s="120"/>
      <c r="BN354" s="120"/>
      <c r="BO354" s="120"/>
      <c r="BQ354" s="120"/>
      <c r="BR354" s="9" t="s">
        <v>405</v>
      </c>
      <c r="BT354" s="120"/>
      <c r="BU354" s="120"/>
      <c r="BV354" s="120"/>
      <c r="BW354" s="9" t="s">
        <v>196</v>
      </c>
      <c r="BX354" s="29"/>
      <c r="BY354" s="13" t="s">
        <v>403</v>
      </c>
      <c r="CA354" s="13" t="s">
        <v>373</v>
      </c>
      <c r="DI354" s="29"/>
      <c r="DJ354" s="13" t="s">
        <v>127</v>
      </c>
    </row>
    <row r="355" spans="2:114" ht="15" customHeight="1">
      <c r="B355" s="91" t="s">
        <v>351</v>
      </c>
      <c r="C355" s="92" t="s">
        <v>352</v>
      </c>
      <c r="D355" s="92" t="s">
        <v>406</v>
      </c>
      <c r="E355" s="93" t="s">
        <v>407</v>
      </c>
      <c r="F355" s="9">
        <v>20</v>
      </c>
      <c r="G355" s="9">
        <f t="shared" si="5"/>
        <v>1</v>
      </c>
      <c r="J355" s="8">
        <f>IF(COUNTIF($O$355:$AH$355,"○")=0,0,1)</f>
        <v>0</v>
      </c>
      <c r="K355" s="28" t="s">
        <v>154</v>
      </c>
      <c r="L355" s="29"/>
      <c r="N355" s="30"/>
      <c r="O355" s="8" t="str">
        <f>IF('項目E1(不当な差別的取扱い)'!$AJ$39="","NA",'項目E1(不当な差別的取扱い)'!$AJ$39)</f>
        <v>NA</v>
      </c>
      <c r="P355" s="8" t="str">
        <f>IF('項目E1(不当な差別的取扱い)'!$AK$39="","NA",'項目E1(不当な差別的取扱い)'!$AK$39)</f>
        <v>NA</v>
      </c>
      <c r="Q355" s="8" t="str">
        <f>IF('項目E1(不当な差別的取扱い)'!$AL$39="","NA",'項目E1(不当な差別的取扱い)'!$AL$39)</f>
        <v>NA</v>
      </c>
      <c r="R355" s="8" t="str">
        <f>IF('項目E1(不当な差別的取扱い)'!$AM$39="","NA",'項目E1(不当な差別的取扱い)'!$AM$39)</f>
        <v>NA</v>
      </c>
      <c r="S355" s="8" t="str">
        <f>IF('項目E1(不当な差別的取扱い)'!$AN$39="","NA",'項目E1(不当な差別的取扱い)'!$AN$39)</f>
        <v>NA</v>
      </c>
      <c r="T355" s="8" t="str">
        <f>IF('項目E1(不当な差別的取扱い)'!$AO$39="","NA",'項目E1(不当な差別的取扱い)'!$AO$39)</f>
        <v>NA</v>
      </c>
      <c r="AB355" s="30"/>
      <c r="AC355" s="30"/>
      <c r="AD355" s="30"/>
      <c r="AE355" s="30"/>
      <c r="AF355" s="30"/>
      <c r="AG355" s="30"/>
      <c r="AH355" s="30"/>
      <c r="AI355" s="30"/>
      <c r="AK355" s="30"/>
      <c r="AN355" s="30"/>
      <c r="AO355" s="30"/>
      <c r="AP355" s="30"/>
      <c r="AQ355" s="29"/>
      <c r="AR355" s="29"/>
      <c r="AT355" s="120"/>
      <c r="AU355" s="9" t="s">
        <v>408</v>
      </c>
      <c r="AV355" s="9" t="s">
        <v>409</v>
      </c>
      <c r="AW355" s="9" t="s">
        <v>410</v>
      </c>
      <c r="AX355" s="9" t="s">
        <v>411</v>
      </c>
      <c r="AY355" s="9" t="s">
        <v>412</v>
      </c>
      <c r="AZ355" s="9" t="s">
        <v>413</v>
      </c>
      <c r="BH355" s="120"/>
      <c r="BI355" s="120"/>
      <c r="BJ355" s="120"/>
      <c r="BK355" s="120"/>
      <c r="BL355" s="120"/>
      <c r="BM355" s="120"/>
      <c r="BN355" s="120"/>
      <c r="BO355" s="120"/>
      <c r="BQ355" s="120"/>
      <c r="BT355" s="120"/>
      <c r="BU355" s="120"/>
      <c r="BV355" s="120"/>
      <c r="BW355" s="9" t="s">
        <v>205</v>
      </c>
      <c r="BX355" s="29"/>
      <c r="DI355" s="29"/>
      <c r="DJ355" s="13" t="s">
        <v>370</v>
      </c>
    </row>
    <row r="356" spans="2:114" ht="15" customHeight="1">
      <c r="B356" s="91" t="s">
        <v>351</v>
      </c>
      <c r="C356" s="92" t="s">
        <v>352</v>
      </c>
      <c r="D356" s="92" t="s">
        <v>406</v>
      </c>
      <c r="E356" s="93" t="s">
        <v>414</v>
      </c>
      <c r="F356" s="9">
        <v>20</v>
      </c>
      <c r="G356" s="9">
        <f t="shared" si="5"/>
        <v>1</v>
      </c>
      <c r="I356" s="8">
        <f>IF(AND($J$355=1,$T$355&lt;&gt;"○"),1,0)</f>
        <v>0</v>
      </c>
      <c r="J356" s="8">
        <f>IF($AL$356="NA",0,1)</f>
        <v>0</v>
      </c>
      <c r="K356" s="28" t="s">
        <v>118</v>
      </c>
      <c r="L356" s="29"/>
      <c r="N356" s="30"/>
      <c r="AB356" s="30"/>
      <c r="AC356" s="30"/>
      <c r="AD356" s="30"/>
      <c r="AE356" s="30"/>
      <c r="AF356" s="30"/>
      <c r="AG356" s="30"/>
      <c r="AH356" s="30"/>
      <c r="AI356" s="30"/>
      <c r="AK356" s="30"/>
      <c r="AL356" s="8" t="str">
        <f>IF('項目E1(不当な差別的取扱い)'!$AP$39="","NA",'項目E1(不当な差別的取扱い)'!$AP$39)</f>
        <v>NA</v>
      </c>
      <c r="AN356" s="30"/>
      <c r="AO356" s="30"/>
      <c r="AP356" s="30"/>
      <c r="AQ356" s="29"/>
      <c r="AR356" s="29"/>
      <c r="AT356" s="120"/>
      <c r="BH356" s="120"/>
      <c r="BI356" s="120"/>
      <c r="BJ356" s="120"/>
      <c r="BK356" s="120"/>
      <c r="BL356" s="120"/>
      <c r="BM356" s="120"/>
      <c r="BN356" s="120"/>
      <c r="BO356" s="120"/>
      <c r="BQ356" s="120"/>
      <c r="BR356" s="9" t="s">
        <v>415</v>
      </c>
      <c r="BT356" s="120"/>
      <c r="BU356" s="120"/>
      <c r="BV356" s="120"/>
      <c r="BW356" s="9" t="s">
        <v>207</v>
      </c>
      <c r="BX356" s="29"/>
      <c r="BY356" s="13" t="s">
        <v>413</v>
      </c>
      <c r="CA356" s="13" t="s">
        <v>373</v>
      </c>
      <c r="DI356" s="29"/>
      <c r="DJ356" s="13" t="s">
        <v>127</v>
      </c>
    </row>
    <row r="357" spans="2:114" ht="15" customHeight="1">
      <c r="B357" s="91" t="s">
        <v>351</v>
      </c>
      <c r="C357" s="92" t="s">
        <v>352</v>
      </c>
      <c r="D357" s="92" t="s">
        <v>209</v>
      </c>
      <c r="E357" s="93" t="s">
        <v>210</v>
      </c>
      <c r="F357" s="9">
        <v>20</v>
      </c>
      <c r="G357" s="9">
        <f t="shared" si="5"/>
        <v>1</v>
      </c>
      <c r="J357" s="8">
        <f>IF(COUNTIF($O$357:$AH$357,"○")=0,0,1)</f>
        <v>0</v>
      </c>
      <c r="K357" s="28" t="s">
        <v>154</v>
      </c>
      <c r="L357" s="29"/>
      <c r="N357" s="30"/>
      <c r="O357" s="8" t="str">
        <f>IF('項目E1(不当な差別的取扱い)'!$AQ$39="","NA",'項目E1(不当な差別的取扱い)'!$AQ$39)</f>
        <v>NA</v>
      </c>
      <c r="P357" s="8" t="str">
        <f>IF('項目E1(不当な差別的取扱い)'!$AR$39="","NA",'項目E1(不当な差別的取扱い)'!$AR$39)</f>
        <v>NA</v>
      </c>
      <c r="Q357" s="8" t="str">
        <f>IF('項目E1(不当な差別的取扱い)'!$AS$39="","NA",'項目E1(不当な差別的取扱い)'!$AS$39)</f>
        <v>NA</v>
      </c>
      <c r="AB357" s="30"/>
      <c r="AC357" s="30"/>
      <c r="AD357" s="30"/>
      <c r="AE357" s="30"/>
      <c r="AF357" s="30"/>
      <c r="AG357" s="30"/>
      <c r="AH357" s="30"/>
      <c r="AI357" s="30"/>
      <c r="AK357" s="30"/>
      <c r="AN357" s="30"/>
      <c r="AO357" s="30"/>
      <c r="AP357" s="30"/>
      <c r="AQ357" s="29"/>
      <c r="AR357" s="29"/>
      <c r="AT357" s="120"/>
      <c r="AU357" s="9" t="s">
        <v>416</v>
      </c>
      <c r="AV357" s="9" t="s">
        <v>417</v>
      </c>
      <c r="AW357" s="9" t="s">
        <v>418</v>
      </c>
      <c r="BH357" s="120"/>
      <c r="BI357" s="120"/>
      <c r="BJ357" s="120"/>
      <c r="BK357" s="120"/>
      <c r="BL357" s="120"/>
      <c r="BM357" s="120"/>
      <c r="BN357" s="120"/>
      <c r="BO357" s="120"/>
      <c r="BQ357" s="120"/>
      <c r="BT357" s="120"/>
      <c r="BU357" s="120"/>
      <c r="BV357" s="120"/>
      <c r="BW357" s="9" t="s">
        <v>214</v>
      </c>
      <c r="BX357" s="29"/>
      <c r="DI357" s="29"/>
      <c r="DJ357" s="13" t="s">
        <v>370</v>
      </c>
    </row>
    <row r="358" spans="2:114" ht="15" customHeight="1">
      <c r="B358" s="91" t="s">
        <v>351</v>
      </c>
      <c r="C358" s="92" t="s">
        <v>352</v>
      </c>
      <c r="D358" s="92" t="s">
        <v>215</v>
      </c>
      <c r="E358" s="93" t="s">
        <v>419</v>
      </c>
      <c r="F358" s="9">
        <v>20</v>
      </c>
      <c r="G358" s="9">
        <f t="shared" si="5"/>
        <v>1</v>
      </c>
      <c r="J358" s="8">
        <f>IF(COUNTIF($O$358:$AH$358,"○")=0,0,1)</f>
        <v>0</v>
      </c>
      <c r="K358" s="28" t="s">
        <v>154</v>
      </c>
      <c r="L358" s="29"/>
      <c r="N358" s="30"/>
      <c r="O358" s="8" t="str">
        <f>IF('項目E1(不当な差別的取扱い)'!$AT$39="","NA",'項目E1(不当な差別的取扱い)'!$AT$39)</f>
        <v>NA</v>
      </c>
      <c r="AB358" s="30"/>
      <c r="AC358" s="30"/>
      <c r="AD358" s="30"/>
      <c r="AE358" s="30"/>
      <c r="AF358" s="30"/>
      <c r="AG358" s="30"/>
      <c r="AH358" s="30"/>
      <c r="AI358" s="30"/>
      <c r="AK358" s="30"/>
      <c r="AN358" s="30"/>
      <c r="AO358" s="30"/>
      <c r="AP358" s="30"/>
      <c r="AQ358" s="29"/>
      <c r="AR358" s="29"/>
      <c r="AT358" s="120"/>
      <c r="AU358" s="9" t="s">
        <v>420</v>
      </c>
      <c r="BH358" s="120"/>
      <c r="BI358" s="120"/>
      <c r="BJ358" s="120"/>
      <c r="BK358" s="120"/>
      <c r="BL358" s="120"/>
      <c r="BM358" s="120"/>
      <c r="BN358" s="120"/>
      <c r="BO358" s="120"/>
      <c r="BQ358" s="120"/>
      <c r="BT358" s="120"/>
      <c r="BU358" s="120"/>
      <c r="BV358" s="120"/>
      <c r="BW358" s="9" t="s">
        <v>217</v>
      </c>
      <c r="BX358" s="29"/>
      <c r="DI358" s="29"/>
      <c r="DJ358" s="13" t="s">
        <v>370</v>
      </c>
    </row>
    <row r="359" spans="2:114" ht="15" customHeight="1">
      <c r="B359" s="91" t="s">
        <v>351</v>
      </c>
      <c r="C359" s="92" t="s">
        <v>352</v>
      </c>
      <c r="D359" s="92" t="s">
        <v>218</v>
      </c>
      <c r="E359" s="93" t="s">
        <v>421</v>
      </c>
      <c r="F359" s="9">
        <v>20</v>
      </c>
      <c r="G359" s="9">
        <f t="shared" si="5"/>
        <v>1</v>
      </c>
      <c r="J359" s="8">
        <f>IF($AL$359="NA",0,1)</f>
        <v>0</v>
      </c>
      <c r="K359" s="28" t="s">
        <v>118</v>
      </c>
      <c r="L359" s="29"/>
      <c r="N359" s="30"/>
      <c r="AB359" s="30"/>
      <c r="AC359" s="30"/>
      <c r="AD359" s="30"/>
      <c r="AE359" s="30"/>
      <c r="AF359" s="30"/>
      <c r="AG359" s="30"/>
      <c r="AH359" s="30"/>
      <c r="AI359" s="30"/>
      <c r="AK359" s="30"/>
      <c r="AL359" s="8" t="str">
        <f>IF('項目E1(不当な差別的取扱い)'!$AU$39="","NA",'項目E1(不当な差別的取扱い)'!$AU$39)</f>
        <v>NA</v>
      </c>
      <c r="AN359" s="30"/>
      <c r="AO359" s="30"/>
      <c r="AP359" s="30"/>
      <c r="AQ359" s="29"/>
      <c r="AR359" s="29"/>
      <c r="AT359" s="120"/>
      <c r="BH359" s="120"/>
      <c r="BI359" s="120"/>
      <c r="BJ359" s="120"/>
      <c r="BK359" s="120"/>
      <c r="BL359" s="120"/>
      <c r="BM359" s="120"/>
      <c r="BN359" s="120"/>
      <c r="BO359" s="120"/>
      <c r="BQ359" s="120"/>
      <c r="BR359" s="9" t="s">
        <v>422</v>
      </c>
      <c r="BT359" s="120"/>
      <c r="BU359" s="120"/>
      <c r="BV359" s="120"/>
      <c r="BW359" s="9" t="s">
        <v>220</v>
      </c>
      <c r="BX359" s="29"/>
      <c r="DI359" s="29"/>
      <c r="DJ359" s="13" t="s">
        <v>127</v>
      </c>
    </row>
    <row r="360" spans="2:114" ht="15" customHeight="1">
      <c r="B360" s="91" t="s">
        <v>351</v>
      </c>
      <c r="C360" s="92" t="s">
        <v>352</v>
      </c>
      <c r="D360" s="92" t="s">
        <v>432</v>
      </c>
      <c r="E360" s="93" t="s">
        <v>423</v>
      </c>
      <c r="F360" s="9">
        <v>20</v>
      </c>
      <c r="G360" s="9">
        <f t="shared" si="5"/>
        <v>1</v>
      </c>
      <c r="J360" s="8">
        <f>IF(OR($M$360="(選択)",LEN(TRIM($M$360))=0,$M$360="NA"),0,1)</f>
        <v>0</v>
      </c>
      <c r="K360" s="28" t="s">
        <v>145</v>
      </c>
      <c r="L360" s="29"/>
      <c r="M360" s="8" t="str">
        <f>IF('項目E1(不当な差別的取扱い)'!$AV$39="","NA",'項目E1(不当な差別的取扱い)'!$AV$39)</f>
        <v>(選択)</v>
      </c>
      <c r="N360" s="30"/>
      <c r="AB360" s="30"/>
      <c r="AC360" s="30"/>
      <c r="AD360" s="30"/>
      <c r="AE360" s="30"/>
      <c r="AF360" s="30"/>
      <c r="AG360" s="30"/>
      <c r="AH360" s="30"/>
      <c r="AI360" s="30"/>
      <c r="AK360" s="30"/>
      <c r="AN360" s="30"/>
      <c r="AO360" s="30"/>
      <c r="AP360" s="30"/>
      <c r="AQ360" s="29"/>
      <c r="AR360" s="29"/>
      <c r="AS360" s="9" t="s">
        <v>424</v>
      </c>
      <c r="AT360" s="120"/>
      <c r="BH360" s="120"/>
      <c r="BI360" s="120"/>
      <c r="BJ360" s="120"/>
      <c r="BK360" s="120"/>
      <c r="BL360" s="120"/>
      <c r="BM360" s="120"/>
      <c r="BN360" s="120"/>
      <c r="BO360" s="120"/>
      <c r="BQ360" s="120"/>
      <c r="BT360" s="120"/>
      <c r="BU360" s="120"/>
      <c r="BV360" s="120"/>
      <c r="BW360" s="9" t="s">
        <v>223</v>
      </c>
      <c r="BX360" s="29"/>
      <c r="DI360" s="29"/>
      <c r="DJ360" s="13" t="s">
        <v>360</v>
      </c>
    </row>
    <row r="361" spans="2:114" ht="15" customHeight="1">
      <c r="B361" s="91" t="s">
        <v>351</v>
      </c>
      <c r="C361" s="92" t="s">
        <v>352</v>
      </c>
      <c r="D361" s="92" t="s">
        <v>425</v>
      </c>
      <c r="E361" s="93" t="s">
        <v>426</v>
      </c>
      <c r="F361" s="9">
        <v>20</v>
      </c>
      <c r="G361" s="9">
        <f t="shared" si="5"/>
        <v>1</v>
      </c>
      <c r="J361" s="8">
        <f>IF($AL$361="NA",0,1)</f>
        <v>0</v>
      </c>
      <c r="K361" s="28" t="s">
        <v>118</v>
      </c>
      <c r="L361" s="29"/>
      <c r="N361" s="30"/>
      <c r="AB361" s="30"/>
      <c r="AC361" s="30"/>
      <c r="AD361" s="30"/>
      <c r="AE361" s="30"/>
      <c r="AF361" s="30"/>
      <c r="AG361" s="30"/>
      <c r="AH361" s="30"/>
      <c r="AI361" s="30"/>
      <c r="AK361" s="30"/>
      <c r="AL361" s="8" t="str">
        <f>IF('項目E1(不当な差別的取扱い)'!$AW$39="","NA",'項目E1(不当な差別的取扱い)'!$AW$39)</f>
        <v>NA</v>
      </c>
      <c r="AN361" s="30"/>
      <c r="AO361" s="30"/>
      <c r="AP361" s="30"/>
      <c r="AQ361" s="29"/>
      <c r="AR361" s="29"/>
      <c r="AT361" s="120"/>
      <c r="BH361" s="120"/>
      <c r="BI361" s="120"/>
      <c r="BJ361" s="120"/>
      <c r="BK361" s="120"/>
      <c r="BL361" s="120"/>
      <c r="BM361" s="120"/>
      <c r="BN361" s="120"/>
      <c r="BO361" s="120"/>
      <c r="BQ361" s="120"/>
      <c r="BR361" s="9" t="s">
        <v>427</v>
      </c>
      <c r="BT361" s="120"/>
      <c r="BU361" s="120"/>
      <c r="BV361" s="120"/>
      <c r="BW361" s="9" t="s">
        <v>226</v>
      </c>
      <c r="BX361" s="29"/>
      <c r="DI361" s="29"/>
      <c r="DJ361" s="13" t="s">
        <v>127</v>
      </c>
    </row>
    <row r="362" spans="2:114" ht="15" customHeight="1">
      <c r="B362" s="91" t="s">
        <v>351</v>
      </c>
      <c r="C362" s="92" t="s">
        <v>352</v>
      </c>
      <c r="D362" s="92" t="s">
        <v>227</v>
      </c>
      <c r="E362" s="93" t="s">
        <v>228</v>
      </c>
      <c r="F362" s="9">
        <v>20</v>
      </c>
      <c r="G362" s="9">
        <f t="shared" si="5"/>
        <v>1</v>
      </c>
      <c r="J362" s="8">
        <f>IF($AL$362="NA",0,1)</f>
        <v>0</v>
      </c>
      <c r="K362" s="28" t="s">
        <v>118</v>
      </c>
      <c r="L362" s="29"/>
      <c r="N362" s="30"/>
      <c r="AB362" s="30"/>
      <c r="AC362" s="30"/>
      <c r="AD362" s="30"/>
      <c r="AE362" s="30"/>
      <c r="AF362" s="30"/>
      <c r="AG362" s="30"/>
      <c r="AH362" s="30"/>
      <c r="AI362" s="30"/>
      <c r="AK362" s="30"/>
      <c r="AL362" s="8" t="str">
        <f>IF('項目E1(不当な差別的取扱い)'!$AX$39="","NA",'項目E1(不当な差別的取扱い)'!$AX$39)</f>
        <v>NA</v>
      </c>
      <c r="AN362" s="30"/>
      <c r="AO362" s="30"/>
      <c r="AP362" s="30"/>
      <c r="AQ362" s="29"/>
      <c r="AR362" s="29"/>
      <c r="AT362" s="120"/>
      <c r="BH362" s="120"/>
      <c r="BI362" s="120"/>
      <c r="BJ362" s="120"/>
      <c r="BK362" s="120"/>
      <c r="BL362" s="120"/>
      <c r="BM362" s="120"/>
      <c r="BN362" s="120"/>
      <c r="BO362" s="120"/>
      <c r="BQ362" s="120"/>
      <c r="BR362" s="9" t="s">
        <v>428</v>
      </c>
      <c r="BT362" s="120"/>
      <c r="BU362" s="120"/>
      <c r="BV362" s="120"/>
      <c r="BW362" s="9" t="s">
        <v>229</v>
      </c>
      <c r="BX362" s="29"/>
      <c r="DI362" s="29"/>
      <c r="DJ362" s="13" t="s">
        <v>127</v>
      </c>
    </row>
    <row r="363" spans="2:114" ht="15" customHeight="1">
      <c r="B363" s="91" t="s">
        <v>351</v>
      </c>
      <c r="C363" s="92" t="s">
        <v>352</v>
      </c>
      <c r="D363" s="92" t="s">
        <v>429</v>
      </c>
      <c r="E363" s="93" t="s">
        <v>430</v>
      </c>
      <c r="F363" s="9">
        <v>20</v>
      </c>
      <c r="G363" s="9">
        <f t="shared" si="5"/>
        <v>1</v>
      </c>
      <c r="J363" s="8">
        <f>IF(OR($M$363="(選択)",LEN(TRIM($M$363))=0,$M$363="NA"),0,1)</f>
        <v>0</v>
      </c>
      <c r="K363" s="28" t="s">
        <v>145</v>
      </c>
      <c r="L363" s="29"/>
      <c r="M363" s="8" t="str">
        <f>IF('項目E1(不当な差別的取扱い)'!$AY$39="","NA",'項目E1(不当な差別的取扱い)'!$AY$39)</f>
        <v>(選択)</v>
      </c>
      <c r="N363" s="30"/>
      <c r="AB363" s="30"/>
      <c r="AC363" s="30"/>
      <c r="AD363" s="30"/>
      <c r="AE363" s="30"/>
      <c r="AF363" s="30"/>
      <c r="AG363" s="30"/>
      <c r="AH363" s="30"/>
      <c r="AI363" s="30"/>
      <c r="AK363" s="30"/>
      <c r="AN363" s="30"/>
      <c r="AO363" s="30"/>
      <c r="AP363" s="30"/>
      <c r="AQ363" s="29"/>
      <c r="AR363" s="29"/>
      <c r="AS363" s="9" t="s">
        <v>431</v>
      </c>
      <c r="AT363" s="120"/>
      <c r="BH363" s="120"/>
      <c r="BI363" s="120"/>
      <c r="BJ363" s="120"/>
      <c r="BK363" s="120"/>
      <c r="BL363" s="120"/>
      <c r="BM363" s="120"/>
      <c r="BN363" s="120"/>
      <c r="BO363" s="120"/>
      <c r="BQ363" s="120"/>
      <c r="BT363" s="120"/>
      <c r="BU363" s="120"/>
      <c r="BV363" s="120"/>
      <c r="BW363" s="9" t="s">
        <v>232</v>
      </c>
      <c r="BX363" s="29"/>
      <c r="DI363" s="29"/>
      <c r="DJ363" s="13" t="s">
        <v>360</v>
      </c>
    </row>
    <row r="364" spans="2:114" ht="15" customHeight="1">
      <c r="B364" s="91" t="s">
        <v>351</v>
      </c>
      <c r="C364" s="92" t="s">
        <v>352</v>
      </c>
      <c r="D364" s="92" t="s">
        <v>357</v>
      </c>
      <c r="E364" s="93" t="s">
        <v>144</v>
      </c>
      <c r="F364" s="9">
        <v>21</v>
      </c>
      <c r="G364" s="9">
        <f t="shared" si="5"/>
        <v>1</v>
      </c>
      <c r="J364" s="8">
        <f>IF(OR($M$364="(選択)",LEN(TRIM($M$364))=0,$M$364="NA"),0,1)</f>
        <v>0</v>
      </c>
      <c r="K364" s="28" t="s">
        <v>145</v>
      </c>
      <c r="L364" s="29"/>
      <c r="M364" s="8" t="str">
        <f>IF('項目E1(不当な差別的取扱い)'!$C$40="","NA",'項目E1(不当な差別的取扱い)'!$C$40)</f>
        <v>(選択)</v>
      </c>
      <c r="N364" s="30"/>
      <c r="AB364" s="30"/>
      <c r="AC364" s="30"/>
      <c r="AD364" s="30"/>
      <c r="AE364" s="30"/>
      <c r="AF364" s="30"/>
      <c r="AG364" s="30"/>
      <c r="AH364" s="30"/>
      <c r="AI364" s="30"/>
      <c r="AK364" s="30"/>
      <c r="AN364" s="30"/>
      <c r="AO364" s="30"/>
      <c r="AP364" s="30"/>
      <c r="AQ364" s="29"/>
      <c r="AR364" s="29"/>
      <c r="AS364" s="9" t="s">
        <v>359</v>
      </c>
      <c r="AT364" s="120"/>
      <c r="BH364" s="120"/>
      <c r="BI364" s="120"/>
      <c r="BJ364" s="120"/>
      <c r="BK364" s="120"/>
      <c r="BL364" s="120"/>
      <c r="BM364" s="120"/>
      <c r="BN364" s="120"/>
      <c r="BO364" s="120"/>
      <c r="BQ364" s="120"/>
      <c r="BT364" s="120"/>
      <c r="BU364" s="120"/>
      <c r="BV364" s="120"/>
      <c r="BW364" s="9" t="s">
        <v>146</v>
      </c>
      <c r="BX364" s="29"/>
      <c r="DI364" s="29"/>
      <c r="DJ364" s="13" t="s">
        <v>360</v>
      </c>
    </row>
    <row r="365" spans="2:114" ht="15" customHeight="1">
      <c r="B365" s="91" t="s">
        <v>351</v>
      </c>
      <c r="C365" s="92" t="s">
        <v>352</v>
      </c>
      <c r="D365" s="92" t="s">
        <v>361</v>
      </c>
      <c r="E365" s="93" t="s">
        <v>362</v>
      </c>
      <c r="F365" s="9">
        <v>21</v>
      </c>
      <c r="G365" s="9">
        <f t="shared" si="5"/>
        <v>1</v>
      </c>
      <c r="J365" s="8">
        <f>IF($AL$365="NA",0,1)</f>
        <v>0</v>
      </c>
      <c r="K365" s="28" t="s">
        <v>118</v>
      </c>
      <c r="L365" s="29"/>
      <c r="N365" s="30"/>
      <c r="AB365" s="30"/>
      <c r="AC365" s="30"/>
      <c r="AD365" s="30"/>
      <c r="AE365" s="30"/>
      <c r="AF365" s="30"/>
      <c r="AG365" s="30"/>
      <c r="AH365" s="30"/>
      <c r="AI365" s="30"/>
      <c r="AK365" s="30"/>
      <c r="AL365" s="8" t="str">
        <f>IF('項目E1(不当な差別的取扱い)'!$D$40="","NA",'項目E1(不当な差別的取扱い)'!$D$40)</f>
        <v>NA</v>
      </c>
      <c r="AN365" s="30"/>
      <c r="AO365" s="30"/>
      <c r="AP365" s="30"/>
      <c r="AQ365" s="29"/>
      <c r="AR365" s="29"/>
      <c r="AT365" s="120"/>
      <c r="BH365" s="120"/>
      <c r="BI365" s="120"/>
      <c r="BJ365" s="120"/>
      <c r="BK365" s="120"/>
      <c r="BL365" s="120"/>
      <c r="BM365" s="120"/>
      <c r="BN365" s="120"/>
      <c r="BO365" s="120"/>
      <c r="BQ365" s="120"/>
      <c r="BR365" s="9" t="s">
        <v>363</v>
      </c>
      <c r="BT365" s="120"/>
      <c r="BU365" s="120"/>
      <c r="BV365" s="120"/>
      <c r="BW365" s="9" t="s">
        <v>151</v>
      </c>
      <c r="BX365" s="29"/>
      <c r="DI365" s="29"/>
      <c r="DJ365" s="13" t="s">
        <v>127</v>
      </c>
    </row>
    <row r="366" spans="2:114" ht="15" customHeight="1">
      <c r="B366" s="91" t="s">
        <v>351</v>
      </c>
      <c r="C366" s="92" t="s">
        <v>352</v>
      </c>
      <c r="D366" s="92" t="s">
        <v>364</v>
      </c>
      <c r="E366" s="93" t="s">
        <v>365</v>
      </c>
      <c r="F366" s="9">
        <v>21</v>
      </c>
      <c r="G366" s="9">
        <f t="shared" si="5"/>
        <v>1</v>
      </c>
      <c r="J366" s="8">
        <f>IF(COUNTIF($O$366:$AH$366,"○")=0,0,1)</f>
        <v>0</v>
      </c>
      <c r="K366" s="28" t="s">
        <v>366</v>
      </c>
      <c r="L366" s="29"/>
      <c r="N366" s="30"/>
      <c r="O366" s="8" t="str">
        <f>IF('項目E1(不当な差別的取扱い)'!$G$40="","NA",'項目E1(不当な差別的取扱い)'!$G$40)</f>
        <v>NA</v>
      </c>
      <c r="P366" s="8" t="str">
        <f>IF('項目E1(不当な差別的取扱い)'!$H$40="","NA",'項目E1(不当な差別的取扱い)'!$H$40)</f>
        <v>NA</v>
      </c>
      <c r="Q366" s="8" t="str">
        <f>IF('項目E1(不当な差別的取扱い)'!$I$40="","NA",'項目E1(不当な差別的取扱い)'!$I$40)</f>
        <v>NA</v>
      </c>
      <c r="AB366" s="30"/>
      <c r="AC366" s="30"/>
      <c r="AD366" s="30"/>
      <c r="AE366" s="30"/>
      <c r="AF366" s="30"/>
      <c r="AG366" s="30"/>
      <c r="AH366" s="30"/>
      <c r="AI366" s="30"/>
      <c r="AK366" s="30"/>
      <c r="AM366" s="32"/>
      <c r="AN366" s="30"/>
      <c r="AO366" s="30"/>
      <c r="AP366" s="30"/>
      <c r="AQ366" s="29"/>
      <c r="AR366" s="29"/>
      <c r="AT366" s="120"/>
      <c r="AU366" s="9" t="s">
        <v>367</v>
      </c>
      <c r="AV366" s="9" t="s">
        <v>368</v>
      </c>
      <c r="AW366" s="9" t="s">
        <v>369</v>
      </c>
      <c r="BH366" s="120"/>
      <c r="BI366" s="120"/>
      <c r="BJ366" s="120"/>
      <c r="BK366" s="120"/>
      <c r="BL366" s="120"/>
      <c r="BM366" s="120"/>
      <c r="BN366" s="120"/>
      <c r="BO366" s="120"/>
      <c r="BQ366" s="120"/>
      <c r="BT366" s="120"/>
      <c r="BU366" s="120"/>
      <c r="BV366" s="120"/>
      <c r="BW366" s="9" t="s">
        <v>158</v>
      </c>
      <c r="BX366" s="29"/>
      <c r="DI366" s="29"/>
      <c r="DJ366" s="13" t="s">
        <v>370</v>
      </c>
    </row>
    <row r="367" spans="2:114" ht="15" customHeight="1">
      <c r="B367" s="91" t="s">
        <v>351</v>
      </c>
      <c r="C367" s="92" t="s">
        <v>352</v>
      </c>
      <c r="D367" s="92" t="s">
        <v>364</v>
      </c>
      <c r="E367" s="93" t="s">
        <v>371</v>
      </c>
      <c r="F367" s="9">
        <v>21</v>
      </c>
      <c r="G367" s="9">
        <f t="shared" si="5"/>
        <v>1</v>
      </c>
      <c r="I367" s="8">
        <f>IF(AND($J$366=1,$Q$366&lt;&gt;"○"),1,0)</f>
        <v>0</v>
      </c>
      <c r="J367" s="8">
        <f>IF($AL$367="NA",0,1)</f>
        <v>0</v>
      </c>
      <c r="K367" s="28" t="s">
        <v>118</v>
      </c>
      <c r="L367" s="29"/>
      <c r="N367" s="30"/>
      <c r="AB367" s="30"/>
      <c r="AC367" s="30"/>
      <c r="AD367" s="30"/>
      <c r="AE367" s="30"/>
      <c r="AF367" s="30"/>
      <c r="AG367" s="30"/>
      <c r="AH367" s="30"/>
      <c r="AI367" s="30"/>
      <c r="AK367" s="30"/>
      <c r="AL367" s="8" t="str">
        <f>IF('項目E1(不当な差別的取扱い)'!$J$40="","NA",'項目E1(不当な差別的取扱い)'!$J$40)</f>
        <v>NA</v>
      </c>
      <c r="AN367" s="30"/>
      <c r="AO367" s="30"/>
      <c r="AP367" s="30"/>
      <c r="AQ367" s="29"/>
      <c r="AR367" s="29"/>
      <c r="AT367" s="120"/>
      <c r="BH367" s="120"/>
      <c r="BI367" s="120"/>
      <c r="BJ367" s="120"/>
      <c r="BK367" s="120"/>
      <c r="BL367" s="120"/>
      <c r="BM367" s="120"/>
      <c r="BN367" s="120"/>
      <c r="BO367" s="120"/>
      <c r="BQ367" s="120"/>
      <c r="BR367" s="9" t="s">
        <v>372</v>
      </c>
      <c r="BT367" s="120"/>
      <c r="BU367" s="120"/>
      <c r="BV367" s="120"/>
      <c r="BW367" s="9" t="s">
        <v>160</v>
      </c>
      <c r="BX367" s="29"/>
      <c r="BY367" s="13" t="s">
        <v>369</v>
      </c>
      <c r="CA367" s="13" t="s">
        <v>373</v>
      </c>
      <c r="DI367" s="29"/>
      <c r="DJ367" s="13" t="s">
        <v>127</v>
      </c>
    </row>
    <row r="368" spans="2:114" ht="15" customHeight="1">
      <c r="B368" s="91" t="s">
        <v>351</v>
      </c>
      <c r="C368" s="92" t="s">
        <v>352</v>
      </c>
      <c r="D368" s="92" t="s">
        <v>162</v>
      </c>
      <c r="E368" s="93" t="s">
        <v>374</v>
      </c>
      <c r="F368" s="9">
        <v>21</v>
      </c>
      <c r="G368" s="9">
        <f t="shared" si="5"/>
        <v>1</v>
      </c>
      <c r="J368" s="8">
        <f>IF(COUNTIF($O$368:$AH$368,"○")=0,0,1)</f>
        <v>0</v>
      </c>
      <c r="K368" s="28" t="s">
        <v>154</v>
      </c>
      <c r="L368" s="29"/>
      <c r="N368" s="30"/>
      <c r="O368" s="8" t="str">
        <f>IF('項目E1(不当な差別的取扱い)'!$K$40="","NA",'項目E1(不当な差別的取扱い)'!$K$40)</f>
        <v>NA</v>
      </c>
      <c r="P368" s="8" t="str">
        <f>IF('項目E1(不当な差別的取扱い)'!$L$40="","NA",'項目E1(不当な差別的取扱い)'!$L$40)</f>
        <v>NA</v>
      </c>
      <c r="Q368" s="8" t="str">
        <f>IF('項目E1(不当な差別的取扱い)'!$M$40="","NA",'項目E1(不当な差別的取扱い)'!$M$40)</f>
        <v>NA</v>
      </c>
      <c r="R368" s="8" t="str">
        <f>IF('項目E1(不当な差別的取扱い)'!$N$40="","NA",'項目E1(不当な差別的取扱い)'!$N$40)</f>
        <v>NA</v>
      </c>
      <c r="AB368" s="30"/>
      <c r="AC368" s="30"/>
      <c r="AD368" s="30"/>
      <c r="AE368" s="30"/>
      <c r="AF368" s="30"/>
      <c r="AG368" s="30"/>
      <c r="AH368" s="30"/>
      <c r="AI368" s="30"/>
      <c r="AK368" s="30"/>
      <c r="AN368" s="30"/>
      <c r="AO368" s="30"/>
      <c r="AP368" s="30"/>
      <c r="AQ368" s="29"/>
      <c r="AR368" s="29"/>
      <c r="AT368" s="120"/>
      <c r="AU368" s="9" t="s">
        <v>375</v>
      </c>
      <c r="AV368" s="9" t="s">
        <v>376</v>
      </c>
      <c r="AW368" s="9" t="s">
        <v>377</v>
      </c>
      <c r="AX368" s="9" t="s">
        <v>378</v>
      </c>
      <c r="BH368" s="120"/>
      <c r="BI368" s="120"/>
      <c r="BJ368" s="120"/>
      <c r="BK368" s="120"/>
      <c r="BL368" s="120"/>
      <c r="BM368" s="120"/>
      <c r="BN368" s="120"/>
      <c r="BO368" s="120"/>
      <c r="BQ368" s="120"/>
      <c r="BT368" s="120"/>
      <c r="BU368" s="120"/>
      <c r="BV368" s="120"/>
      <c r="BW368" s="9" t="s">
        <v>168</v>
      </c>
      <c r="BX368" s="29"/>
      <c r="DI368" s="29"/>
      <c r="DJ368" s="13" t="s">
        <v>370</v>
      </c>
    </row>
    <row r="369" spans="2:114" ht="15" customHeight="1">
      <c r="B369" s="91" t="s">
        <v>351</v>
      </c>
      <c r="C369" s="92" t="s">
        <v>352</v>
      </c>
      <c r="D369" s="92" t="s">
        <v>379</v>
      </c>
      <c r="E369" s="93" t="s">
        <v>380</v>
      </c>
      <c r="F369" s="9">
        <v>21</v>
      </c>
      <c r="G369" s="9">
        <f t="shared" si="5"/>
        <v>1</v>
      </c>
      <c r="J369" s="8">
        <f>IF(COUNTIF($O$369:$AH$369,"○")=0,0,1)</f>
        <v>0</v>
      </c>
      <c r="K369" s="28" t="s">
        <v>154</v>
      </c>
      <c r="L369" s="29"/>
      <c r="N369" s="30"/>
      <c r="O369" s="8" t="str">
        <f>IF('項目E1(不当な差別的取扱い)'!$O$40="","NA",'項目E1(不当な差別的取扱い)'!$O$40)</f>
        <v>NA</v>
      </c>
      <c r="P369" s="8" t="str">
        <f>IF('項目E1(不当な差別的取扱い)'!$P$40="","NA",'項目E1(不当な差別的取扱い)'!$P$40)</f>
        <v>NA</v>
      </c>
      <c r="Q369" s="8" t="str">
        <f>IF('項目E1(不当な差別的取扱い)'!$Q$40="","NA",'項目E1(不当な差別的取扱い)'!$Q$40)</f>
        <v>NA</v>
      </c>
      <c r="R369" s="8" t="str">
        <f>IF('項目E1(不当な差別的取扱い)'!$R$40="","NA",'項目E1(不当な差別的取扱い)'!$R$40)</f>
        <v>NA</v>
      </c>
      <c r="S369" s="8" t="str">
        <f>IF('項目E1(不当な差別的取扱い)'!$S$40="","NA",'項目E1(不当な差別的取扱い)'!$S$40)</f>
        <v>NA</v>
      </c>
      <c r="T369" s="8" t="str">
        <f>IF('項目E1(不当な差別的取扱い)'!$T$40="","NA",'項目E1(不当な差別的取扱い)'!$T$40)</f>
        <v>NA</v>
      </c>
      <c r="U369" s="8" t="str">
        <f>IF('項目E1(不当な差別的取扱い)'!$U$40="","NA",'項目E1(不当な差別的取扱い)'!$U$40)</f>
        <v>NA</v>
      </c>
      <c r="V369" s="8" t="str">
        <f>IF('項目E1(不当な差別的取扱い)'!$V$40="","NA",'項目E1(不当な差別的取扱い)'!$V$40)</f>
        <v>NA</v>
      </c>
      <c r="W369" s="8" t="str">
        <f>IF('項目E1(不当な差別的取扱い)'!$W$40="","NA",'項目E1(不当な差別的取扱い)'!$W$40)</f>
        <v>NA</v>
      </c>
      <c r="AB369" s="30"/>
      <c r="AC369" s="30"/>
      <c r="AD369" s="30"/>
      <c r="AE369" s="30"/>
      <c r="AF369" s="30"/>
      <c r="AG369" s="30"/>
      <c r="AH369" s="30"/>
      <c r="AI369" s="30"/>
      <c r="AK369" s="30"/>
      <c r="AN369" s="30"/>
      <c r="AO369" s="30"/>
      <c r="AP369" s="30"/>
      <c r="AQ369" s="29"/>
      <c r="AR369" s="29"/>
      <c r="AT369" s="120"/>
      <c r="AU369" s="9" t="s">
        <v>381</v>
      </c>
      <c r="AV369" s="9" t="s">
        <v>382</v>
      </c>
      <c r="AW369" s="9" t="s">
        <v>383</v>
      </c>
      <c r="AX369" s="9" t="s">
        <v>384</v>
      </c>
      <c r="AY369" s="9" t="s">
        <v>385</v>
      </c>
      <c r="AZ369" s="9" t="s">
        <v>386</v>
      </c>
      <c r="BA369" s="9" t="s">
        <v>387</v>
      </c>
      <c r="BB369" s="9" t="s">
        <v>388</v>
      </c>
      <c r="BC369" s="9" t="s">
        <v>389</v>
      </c>
      <c r="BH369" s="120"/>
      <c r="BI369" s="120"/>
      <c r="BJ369" s="120"/>
      <c r="BK369" s="120"/>
      <c r="BL369" s="120"/>
      <c r="BM369" s="120"/>
      <c r="BN369" s="120"/>
      <c r="BO369" s="120"/>
      <c r="BQ369" s="120"/>
      <c r="BT369" s="120"/>
      <c r="BU369" s="120"/>
      <c r="BV369" s="120"/>
      <c r="BW369" s="9" t="s">
        <v>180</v>
      </c>
      <c r="BX369" s="29"/>
      <c r="DI369" s="29"/>
      <c r="DJ369" s="13" t="s">
        <v>370</v>
      </c>
    </row>
    <row r="370" spans="2:114" ht="15" customHeight="1">
      <c r="B370" s="91" t="s">
        <v>351</v>
      </c>
      <c r="C370" s="92" t="s">
        <v>352</v>
      </c>
      <c r="D370" s="92" t="s">
        <v>391</v>
      </c>
      <c r="E370" s="93" t="s">
        <v>392</v>
      </c>
      <c r="F370" s="9">
        <v>21</v>
      </c>
      <c r="G370" s="9">
        <f t="shared" si="5"/>
        <v>1</v>
      </c>
      <c r="J370" s="8">
        <f>IF(COUNTIF($O$370:$AH$370,"○")=0,0,1)</f>
        <v>0</v>
      </c>
      <c r="K370" s="28" t="s">
        <v>154</v>
      </c>
      <c r="L370" s="29"/>
      <c r="N370" s="30"/>
      <c r="O370" s="8" t="str">
        <f>IF('項目E1(不当な差別的取扱い)'!$X$40="","NA",'項目E1(不当な差別的取扱い)'!$X$40)</f>
        <v>NA</v>
      </c>
      <c r="P370" s="8" t="str">
        <f>IF('項目E1(不当な差別的取扱い)'!$Y$40="","NA",'項目E1(不当な差別的取扱い)'!$Y$40)</f>
        <v>NA</v>
      </c>
      <c r="Q370" s="8" t="str">
        <f>IF('項目E1(不当な差別的取扱い)'!$Z$40="","NA",'項目E1(不当な差別的取扱い)'!$Z$40)</f>
        <v>NA</v>
      </c>
      <c r="R370" s="8" t="str">
        <f>IF('項目E1(不当な差別的取扱い)'!$AA$40="","NA",'項目E1(不当な差別的取扱い)'!$AA$40)</f>
        <v>NA</v>
      </c>
      <c r="S370" s="8" t="str">
        <f>IF('項目E1(不当な差別的取扱い)'!$AB$40="","NA",'項目E1(不当な差別的取扱い)'!$AB$40)</f>
        <v>NA</v>
      </c>
      <c r="T370" s="8" t="str">
        <f>IF('項目E1(不当な差別的取扱い)'!$AC$40="","NA",'項目E1(不当な差別的取扱い)'!$AC$40)</f>
        <v>NA</v>
      </c>
      <c r="U370" s="8" t="str">
        <f>IF('項目E1(不当な差別的取扱い)'!$AD$40="","NA",'項目E1(不当な差別的取扱い)'!$AD$40)</f>
        <v>NA</v>
      </c>
      <c r="V370" s="8" t="str">
        <f>IF('項目E1(不当な差別的取扱い)'!$AE$40="","NA",'項目E1(不当な差別的取扱い)'!$AE$40)</f>
        <v>NA</v>
      </c>
      <c r="W370" s="8" t="str">
        <f>IF('項目E1(不当な差別的取扱い)'!$AF$40="","NA",'項目E1(不当な差別的取扱い)'!$AF$40)</f>
        <v>NA</v>
      </c>
      <c r="X370" s="8" t="str">
        <f>IF('項目E1(不当な差別的取扱い)'!$AG$40="","NA",'項目E1(不当な差別的取扱い)'!$AG$40)</f>
        <v>NA</v>
      </c>
      <c r="Y370" s="8" t="str">
        <f>IF('項目E1(不当な差別的取扱い)'!$AH$40="","NA",'項目E1(不当な差別的取扱い)'!$AH$40)</f>
        <v>NA</v>
      </c>
      <c r="AB370" s="30"/>
      <c r="AC370" s="30"/>
      <c r="AD370" s="30"/>
      <c r="AE370" s="30"/>
      <c r="AF370" s="30"/>
      <c r="AG370" s="30"/>
      <c r="AH370" s="30"/>
      <c r="AI370" s="30"/>
      <c r="AK370" s="30"/>
      <c r="AN370" s="30"/>
      <c r="AO370" s="30"/>
      <c r="AP370" s="30"/>
      <c r="AQ370" s="29"/>
      <c r="AR370" s="29"/>
      <c r="AT370" s="120"/>
      <c r="AU370" s="9" t="s">
        <v>393</v>
      </c>
      <c r="AV370" s="9" t="s">
        <v>394</v>
      </c>
      <c r="AW370" s="9" t="s">
        <v>395</v>
      </c>
      <c r="AX370" s="9" t="s">
        <v>396</v>
      </c>
      <c r="AY370" s="9" t="s">
        <v>397</v>
      </c>
      <c r="AZ370" s="9" t="s">
        <v>398</v>
      </c>
      <c r="BA370" s="9" t="s">
        <v>399</v>
      </c>
      <c r="BB370" s="9" t="s">
        <v>400</v>
      </c>
      <c r="BC370" s="9" t="s">
        <v>401</v>
      </c>
      <c r="BD370" s="9" t="s">
        <v>402</v>
      </c>
      <c r="BE370" s="9" t="s">
        <v>403</v>
      </c>
      <c r="BH370" s="120"/>
      <c r="BI370" s="120"/>
      <c r="BJ370" s="120"/>
      <c r="BK370" s="120"/>
      <c r="BL370" s="120"/>
      <c r="BM370" s="120"/>
      <c r="BN370" s="120"/>
      <c r="BO370" s="120"/>
      <c r="BQ370" s="120"/>
      <c r="BT370" s="120"/>
      <c r="BU370" s="120"/>
      <c r="BV370" s="120"/>
      <c r="BW370" s="9" t="s">
        <v>194</v>
      </c>
      <c r="BX370" s="29"/>
      <c r="DI370" s="29"/>
      <c r="DJ370" s="13" t="s">
        <v>370</v>
      </c>
    </row>
    <row r="371" spans="2:114" ht="15" customHeight="1">
      <c r="B371" s="91" t="s">
        <v>351</v>
      </c>
      <c r="C371" s="92" t="s">
        <v>352</v>
      </c>
      <c r="D371" s="92" t="s">
        <v>391</v>
      </c>
      <c r="E371" s="93" t="s">
        <v>404</v>
      </c>
      <c r="F371" s="9">
        <v>21</v>
      </c>
      <c r="G371" s="9">
        <f t="shared" si="5"/>
        <v>1</v>
      </c>
      <c r="I371" s="8">
        <f>IF(AND($J$370=1,$Y$370&lt;&gt;"○"),1,0)</f>
        <v>0</v>
      </c>
      <c r="J371" s="8">
        <f>IF($AL$371="NA",0,1)</f>
        <v>0</v>
      </c>
      <c r="K371" s="28" t="s">
        <v>118</v>
      </c>
      <c r="L371" s="29"/>
      <c r="N371" s="30"/>
      <c r="AB371" s="30"/>
      <c r="AC371" s="30"/>
      <c r="AD371" s="30"/>
      <c r="AE371" s="30"/>
      <c r="AF371" s="30"/>
      <c r="AG371" s="30"/>
      <c r="AH371" s="30"/>
      <c r="AI371" s="30"/>
      <c r="AK371" s="30"/>
      <c r="AL371" s="8" t="str">
        <f>IF('項目E1(不当な差別的取扱い)'!$AI$40="","NA",'項目E1(不当な差別的取扱い)'!$AI$40)</f>
        <v>NA</v>
      </c>
      <c r="AN371" s="30"/>
      <c r="AO371" s="30"/>
      <c r="AP371" s="30"/>
      <c r="AQ371" s="29"/>
      <c r="AR371" s="29"/>
      <c r="AT371" s="120"/>
      <c r="BH371" s="120"/>
      <c r="BI371" s="120"/>
      <c r="BJ371" s="120"/>
      <c r="BK371" s="120"/>
      <c r="BL371" s="120"/>
      <c r="BM371" s="120"/>
      <c r="BN371" s="120"/>
      <c r="BO371" s="120"/>
      <c r="BQ371" s="120"/>
      <c r="BR371" s="9" t="s">
        <v>405</v>
      </c>
      <c r="BT371" s="120"/>
      <c r="BU371" s="120"/>
      <c r="BV371" s="120"/>
      <c r="BW371" s="9" t="s">
        <v>196</v>
      </c>
      <c r="BX371" s="29"/>
      <c r="BY371" s="13" t="s">
        <v>403</v>
      </c>
      <c r="CA371" s="13" t="s">
        <v>373</v>
      </c>
      <c r="DI371" s="29"/>
      <c r="DJ371" s="13" t="s">
        <v>127</v>
      </c>
    </row>
    <row r="372" spans="2:114" ht="15" customHeight="1">
      <c r="B372" s="91" t="s">
        <v>351</v>
      </c>
      <c r="C372" s="92" t="s">
        <v>352</v>
      </c>
      <c r="D372" s="92" t="s">
        <v>406</v>
      </c>
      <c r="E372" s="93" t="s">
        <v>407</v>
      </c>
      <c r="F372" s="9">
        <v>21</v>
      </c>
      <c r="G372" s="9">
        <f t="shared" si="5"/>
        <v>1</v>
      </c>
      <c r="J372" s="8">
        <f>IF(COUNTIF($O$372:$AH$372,"○")=0,0,1)</f>
        <v>0</v>
      </c>
      <c r="K372" s="28" t="s">
        <v>154</v>
      </c>
      <c r="L372" s="29"/>
      <c r="N372" s="30"/>
      <c r="O372" s="8" t="str">
        <f>IF('項目E1(不当な差別的取扱い)'!$AJ$40="","NA",'項目E1(不当な差別的取扱い)'!$AJ$40)</f>
        <v>NA</v>
      </c>
      <c r="P372" s="8" t="str">
        <f>IF('項目E1(不当な差別的取扱い)'!$AK$40="","NA",'項目E1(不当な差別的取扱い)'!$AK$40)</f>
        <v>NA</v>
      </c>
      <c r="Q372" s="8" t="str">
        <f>IF('項目E1(不当な差別的取扱い)'!$AL$40="","NA",'項目E1(不当な差別的取扱い)'!$AL$40)</f>
        <v>NA</v>
      </c>
      <c r="R372" s="8" t="str">
        <f>IF('項目E1(不当な差別的取扱い)'!$AM$40="","NA",'項目E1(不当な差別的取扱い)'!$AM$40)</f>
        <v>NA</v>
      </c>
      <c r="S372" s="8" t="str">
        <f>IF('項目E1(不当な差別的取扱い)'!$AN$40="","NA",'項目E1(不当な差別的取扱い)'!$AN$40)</f>
        <v>NA</v>
      </c>
      <c r="T372" s="8" t="str">
        <f>IF('項目E1(不当な差別的取扱い)'!$AO$40="","NA",'項目E1(不当な差別的取扱い)'!$AO$40)</f>
        <v>NA</v>
      </c>
      <c r="AB372" s="30"/>
      <c r="AC372" s="30"/>
      <c r="AD372" s="30"/>
      <c r="AE372" s="30"/>
      <c r="AF372" s="30"/>
      <c r="AG372" s="30"/>
      <c r="AH372" s="30"/>
      <c r="AI372" s="30"/>
      <c r="AK372" s="30"/>
      <c r="AN372" s="30"/>
      <c r="AO372" s="30"/>
      <c r="AP372" s="30"/>
      <c r="AQ372" s="29"/>
      <c r="AR372" s="29"/>
      <c r="AT372" s="120"/>
      <c r="AU372" s="9" t="s">
        <v>408</v>
      </c>
      <c r="AV372" s="9" t="s">
        <v>409</v>
      </c>
      <c r="AW372" s="9" t="s">
        <v>410</v>
      </c>
      <c r="AX372" s="9" t="s">
        <v>411</v>
      </c>
      <c r="AY372" s="9" t="s">
        <v>412</v>
      </c>
      <c r="AZ372" s="9" t="s">
        <v>413</v>
      </c>
      <c r="BH372" s="120"/>
      <c r="BI372" s="120"/>
      <c r="BJ372" s="120"/>
      <c r="BK372" s="120"/>
      <c r="BL372" s="120"/>
      <c r="BM372" s="120"/>
      <c r="BN372" s="120"/>
      <c r="BO372" s="120"/>
      <c r="BQ372" s="120"/>
      <c r="BT372" s="120"/>
      <c r="BU372" s="120"/>
      <c r="BV372" s="120"/>
      <c r="BW372" s="9" t="s">
        <v>205</v>
      </c>
      <c r="BX372" s="29"/>
      <c r="DI372" s="29"/>
      <c r="DJ372" s="13" t="s">
        <v>370</v>
      </c>
    </row>
    <row r="373" spans="2:114" ht="15" customHeight="1">
      <c r="B373" s="91" t="s">
        <v>351</v>
      </c>
      <c r="C373" s="92" t="s">
        <v>352</v>
      </c>
      <c r="D373" s="92" t="s">
        <v>406</v>
      </c>
      <c r="E373" s="93" t="s">
        <v>414</v>
      </c>
      <c r="F373" s="9">
        <v>21</v>
      </c>
      <c r="G373" s="9">
        <f t="shared" si="5"/>
        <v>1</v>
      </c>
      <c r="I373" s="8">
        <f>IF(AND($J$372=1,$T$372&lt;&gt;"○"),1,0)</f>
        <v>0</v>
      </c>
      <c r="J373" s="8">
        <f>IF($AL$373="NA",0,1)</f>
        <v>0</v>
      </c>
      <c r="K373" s="28" t="s">
        <v>118</v>
      </c>
      <c r="L373" s="29"/>
      <c r="N373" s="30"/>
      <c r="AB373" s="30"/>
      <c r="AC373" s="30"/>
      <c r="AD373" s="30"/>
      <c r="AE373" s="30"/>
      <c r="AF373" s="30"/>
      <c r="AG373" s="30"/>
      <c r="AH373" s="30"/>
      <c r="AI373" s="30"/>
      <c r="AK373" s="30"/>
      <c r="AL373" s="8" t="str">
        <f>IF('項目E1(不当な差別的取扱い)'!$AP$40="","NA",'項目E1(不当な差別的取扱い)'!$AP$40)</f>
        <v>NA</v>
      </c>
      <c r="AN373" s="30"/>
      <c r="AO373" s="30"/>
      <c r="AP373" s="30"/>
      <c r="AQ373" s="29"/>
      <c r="AR373" s="29"/>
      <c r="AT373" s="120"/>
      <c r="BH373" s="120"/>
      <c r="BI373" s="120"/>
      <c r="BJ373" s="120"/>
      <c r="BK373" s="120"/>
      <c r="BL373" s="120"/>
      <c r="BM373" s="120"/>
      <c r="BN373" s="120"/>
      <c r="BO373" s="120"/>
      <c r="BQ373" s="120"/>
      <c r="BR373" s="9" t="s">
        <v>415</v>
      </c>
      <c r="BT373" s="120"/>
      <c r="BU373" s="120"/>
      <c r="BV373" s="120"/>
      <c r="BW373" s="9" t="s">
        <v>207</v>
      </c>
      <c r="BX373" s="29"/>
      <c r="BY373" s="13" t="s">
        <v>413</v>
      </c>
      <c r="CA373" s="13" t="s">
        <v>373</v>
      </c>
      <c r="DI373" s="29"/>
      <c r="DJ373" s="13" t="s">
        <v>127</v>
      </c>
    </row>
    <row r="374" spans="2:114" ht="15" customHeight="1">
      <c r="B374" s="91" t="s">
        <v>351</v>
      </c>
      <c r="C374" s="92" t="s">
        <v>352</v>
      </c>
      <c r="D374" s="92" t="s">
        <v>209</v>
      </c>
      <c r="E374" s="93" t="s">
        <v>210</v>
      </c>
      <c r="F374" s="9">
        <v>21</v>
      </c>
      <c r="G374" s="9">
        <f t="shared" si="5"/>
        <v>1</v>
      </c>
      <c r="J374" s="8">
        <f>IF(COUNTIF($O$374:$AH$374,"○")=0,0,1)</f>
        <v>0</v>
      </c>
      <c r="K374" s="28" t="s">
        <v>154</v>
      </c>
      <c r="L374" s="29"/>
      <c r="N374" s="30"/>
      <c r="O374" s="8" t="str">
        <f>IF('項目E1(不当な差別的取扱い)'!$AQ$40="","NA",'項目E1(不当な差別的取扱い)'!$AQ$40)</f>
        <v>NA</v>
      </c>
      <c r="P374" s="8" t="str">
        <f>IF('項目E1(不当な差別的取扱い)'!$AR$40="","NA",'項目E1(不当な差別的取扱い)'!$AR$40)</f>
        <v>NA</v>
      </c>
      <c r="Q374" s="8" t="str">
        <f>IF('項目E1(不当な差別的取扱い)'!$AS$40="","NA",'項目E1(不当な差別的取扱い)'!$AS$40)</f>
        <v>NA</v>
      </c>
      <c r="AB374" s="30"/>
      <c r="AC374" s="30"/>
      <c r="AD374" s="30"/>
      <c r="AE374" s="30"/>
      <c r="AF374" s="30"/>
      <c r="AG374" s="30"/>
      <c r="AH374" s="30"/>
      <c r="AI374" s="30"/>
      <c r="AK374" s="30"/>
      <c r="AN374" s="30"/>
      <c r="AO374" s="30"/>
      <c r="AP374" s="30"/>
      <c r="AQ374" s="29"/>
      <c r="AR374" s="29"/>
      <c r="AT374" s="120"/>
      <c r="AU374" s="9" t="s">
        <v>416</v>
      </c>
      <c r="AV374" s="9" t="s">
        <v>417</v>
      </c>
      <c r="AW374" s="9" t="s">
        <v>418</v>
      </c>
      <c r="BH374" s="120"/>
      <c r="BI374" s="120"/>
      <c r="BJ374" s="120"/>
      <c r="BK374" s="120"/>
      <c r="BL374" s="120"/>
      <c r="BM374" s="120"/>
      <c r="BN374" s="120"/>
      <c r="BO374" s="120"/>
      <c r="BQ374" s="120"/>
      <c r="BT374" s="120"/>
      <c r="BU374" s="120"/>
      <c r="BV374" s="120"/>
      <c r="BW374" s="9" t="s">
        <v>214</v>
      </c>
      <c r="BX374" s="29"/>
      <c r="DI374" s="29"/>
      <c r="DJ374" s="13" t="s">
        <v>370</v>
      </c>
    </row>
    <row r="375" spans="2:114" ht="15" customHeight="1">
      <c r="B375" s="91" t="s">
        <v>351</v>
      </c>
      <c r="C375" s="92" t="s">
        <v>352</v>
      </c>
      <c r="D375" s="92" t="s">
        <v>215</v>
      </c>
      <c r="E375" s="93" t="s">
        <v>419</v>
      </c>
      <c r="F375" s="9">
        <v>21</v>
      </c>
      <c r="G375" s="9">
        <f t="shared" si="5"/>
        <v>1</v>
      </c>
      <c r="J375" s="8">
        <f>IF(COUNTIF($O$375:$AH$375,"○")=0,0,1)</f>
        <v>0</v>
      </c>
      <c r="K375" s="28" t="s">
        <v>154</v>
      </c>
      <c r="L375" s="29"/>
      <c r="N375" s="30"/>
      <c r="O375" s="8" t="str">
        <f>IF('項目E1(不当な差別的取扱い)'!$AT$40="","NA",'項目E1(不当な差別的取扱い)'!$AT$40)</f>
        <v>NA</v>
      </c>
      <c r="AB375" s="30"/>
      <c r="AC375" s="30"/>
      <c r="AD375" s="30"/>
      <c r="AE375" s="30"/>
      <c r="AF375" s="30"/>
      <c r="AG375" s="30"/>
      <c r="AH375" s="30"/>
      <c r="AI375" s="30"/>
      <c r="AK375" s="30"/>
      <c r="AN375" s="30"/>
      <c r="AO375" s="30"/>
      <c r="AP375" s="30"/>
      <c r="AQ375" s="29"/>
      <c r="AR375" s="29"/>
      <c r="AT375" s="120"/>
      <c r="AU375" s="9" t="s">
        <v>420</v>
      </c>
      <c r="BH375" s="120"/>
      <c r="BI375" s="120"/>
      <c r="BJ375" s="120"/>
      <c r="BK375" s="120"/>
      <c r="BL375" s="120"/>
      <c r="BM375" s="120"/>
      <c r="BN375" s="120"/>
      <c r="BO375" s="120"/>
      <c r="BQ375" s="120"/>
      <c r="BT375" s="120"/>
      <c r="BU375" s="120"/>
      <c r="BV375" s="120"/>
      <c r="BW375" s="9" t="s">
        <v>217</v>
      </c>
      <c r="BX375" s="29"/>
      <c r="DI375" s="29"/>
      <c r="DJ375" s="13" t="s">
        <v>370</v>
      </c>
    </row>
    <row r="376" spans="2:114" ht="15" customHeight="1">
      <c r="B376" s="91" t="s">
        <v>351</v>
      </c>
      <c r="C376" s="92" t="s">
        <v>352</v>
      </c>
      <c r="D376" s="92" t="s">
        <v>218</v>
      </c>
      <c r="E376" s="93" t="s">
        <v>421</v>
      </c>
      <c r="F376" s="9">
        <v>21</v>
      </c>
      <c r="G376" s="9">
        <f t="shared" si="5"/>
        <v>1</v>
      </c>
      <c r="J376" s="8">
        <f>IF($AL$376="NA",0,1)</f>
        <v>0</v>
      </c>
      <c r="K376" s="28" t="s">
        <v>118</v>
      </c>
      <c r="L376" s="29"/>
      <c r="N376" s="30"/>
      <c r="AB376" s="30"/>
      <c r="AC376" s="30"/>
      <c r="AD376" s="30"/>
      <c r="AE376" s="30"/>
      <c r="AF376" s="30"/>
      <c r="AG376" s="30"/>
      <c r="AH376" s="30"/>
      <c r="AI376" s="30"/>
      <c r="AK376" s="30"/>
      <c r="AL376" s="8" t="str">
        <f>IF('項目E1(不当な差別的取扱い)'!$AU$40="","NA",'項目E1(不当な差別的取扱い)'!$AU$40)</f>
        <v>NA</v>
      </c>
      <c r="AN376" s="30"/>
      <c r="AO376" s="30"/>
      <c r="AP376" s="30"/>
      <c r="AQ376" s="29"/>
      <c r="AR376" s="29"/>
      <c r="AT376" s="120"/>
      <c r="BH376" s="120"/>
      <c r="BI376" s="120"/>
      <c r="BJ376" s="120"/>
      <c r="BK376" s="120"/>
      <c r="BL376" s="120"/>
      <c r="BM376" s="120"/>
      <c r="BN376" s="120"/>
      <c r="BO376" s="120"/>
      <c r="BQ376" s="120"/>
      <c r="BR376" s="9" t="s">
        <v>422</v>
      </c>
      <c r="BT376" s="120"/>
      <c r="BU376" s="120"/>
      <c r="BV376" s="120"/>
      <c r="BW376" s="9" t="s">
        <v>220</v>
      </c>
      <c r="BX376" s="29"/>
      <c r="DI376" s="29"/>
      <c r="DJ376" s="13" t="s">
        <v>127</v>
      </c>
    </row>
    <row r="377" spans="2:114" ht="15" customHeight="1">
      <c r="B377" s="91" t="s">
        <v>351</v>
      </c>
      <c r="C377" s="92" t="s">
        <v>352</v>
      </c>
      <c r="D377" s="92" t="s">
        <v>432</v>
      </c>
      <c r="E377" s="93" t="s">
        <v>423</v>
      </c>
      <c r="F377" s="9">
        <v>21</v>
      </c>
      <c r="G377" s="9">
        <f t="shared" si="5"/>
        <v>1</v>
      </c>
      <c r="J377" s="8">
        <f>IF(OR($M$377="(選択)",LEN(TRIM($M$377))=0,$M$377="NA"),0,1)</f>
        <v>0</v>
      </c>
      <c r="K377" s="28" t="s">
        <v>145</v>
      </c>
      <c r="L377" s="29"/>
      <c r="M377" s="8" t="str">
        <f>IF('項目E1(不当な差別的取扱い)'!$AV$40="","NA",'項目E1(不当な差別的取扱い)'!$AV$40)</f>
        <v>(選択)</v>
      </c>
      <c r="N377" s="30"/>
      <c r="AB377" s="30"/>
      <c r="AC377" s="30"/>
      <c r="AD377" s="30"/>
      <c r="AE377" s="30"/>
      <c r="AF377" s="30"/>
      <c r="AG377" s="30"/>
      <c r="AH377" s="30"/>
      <c r="AI377" s="30"/>
      <c r="AK377" s="30"/>
      <c r="AN377" s="30"/>
      <c r="AO377" s="30"/>
      <c r="AP377" s="30"/>
      <c r="AQ377" s="29"/>
      <c r="AR377" s="29"/>
      <c r="AS377" s="9" t="s">
        <v>424</v>
      </c>
      <c r="AT377" s="120"/>
      <c r="BH377" s="120"/>
      <c r="BI377" s="120"/>
      <c r="BJ377" s="120"/>
      <c r="BK377" s="120"/>
      <c r="BL377" s="120"/>
      <c r="BM377" s="120"/>
      <c r="BN377" s="120"/>
      <c r="BO377" s="120"/>
      <c r="BQ377" s="120"/>
      <c r="BT377" s="120"/>
      <c r="BU377" s="120"/>
      <c r="BV377" s="120"/>
      <c r="BW377" s="9" t="s">
        <v>223</v>
      </c>
      <c r="BX377" s="29"/>
      <c r="DI377" s="29"/>
      <c r="DJ377" s="13" t="s">
        <v>360</v>
      </c>
    </row>
    <row r="378" spans="2:114" ht="15" customHeight="1">
      <c r="B378" s="91" t="s">
        <v>351</v>
      </c>
      <c r="C378" s="92" t="s">
        <v>352</v>
      </c>
      <c r="D378" s="92" t="s">
        <v>425</v>
      </c>
      <c r="E378" s="93" t="s">
        <v>426</v>
      </c>
      <c r="F378" s="9">
        <v>21</v>
      </c>
      <c r="G378" s="9">
        <f t="shared" si="5"/>
        <v>1</v>
      </c>
      <c r="J378" s="8">
        <f>IF($AL$378="NA",0,1)</f>
        <v>0</v>
      </c>
      <c r="K378" s="28" t="s">
        <v>118</v>
      </c>
      <c r="L378" s="29"/>
      <c r="N378" s="30"/>
      <c r="AB378" s="30"/>
      <c r="AC378" s="30"/>
      <c r="AD378" s="30"/>
      <c r="AE378" s="30"/>
      <c r="AF378" s="30"/>
      <c r="AG378" s="30"/>
      <c r="AH378" s="30"/>
      <c r="AI378" s="30"/>
      <c r="AK378" s="30"/>
      <c r="AL378" s="8" t="str">
        <f>IF('項目E1(不当な差別的取扱い)'!$AW$40="","NA",'項目E1(不当な差別的取扱い)'!$AW$40)</f>
        <v>NA</v>
      </c>
      <c r="AN378" s="30"/>
      <c r="AO378" s="30"/>
      <c r="AP378" s="30"/>
      <c r="AQ378" s="29"/>
      <c r="AR378" s="29"/>
      <c r="AT378" s="120"/>
      <c r="BH378" s="120"/>
      <c r="BI378" s="120"/>
      <c r="BJ378" s="120"/>
      <c r="BK378" s="120"/>
      <c r="BL378" s="120"/>
      <c r="BM378" s="120"/>
      <c r="BN378" s="120"/>
      <c r="BO378" s="120"/>
      <c r="BQ378" s="120"/>
      <c r="BR378" s="9" t="s">
        <v>427</v>
      </c>
      <c r="BT378" s="120"/>
      <c r="BU378" s="120"/>
      <c r="BV378" s="120"/>
      <c r="BW378" s="9" t="s">
        <v>226</v>
      </c>
      <c r="BX378" s="29"/>
      <c r="DI378" s="29"/>
      <c r="DJ378" s="13" t="s">
        <v>127</v>
      </c>
    </row>
    <row r="379" spans="2:114" ht="15" customHeight="1">
      <c r="B379" s="91" t="s">
        <v>351</v>
      </c>
      <c r="C379" s="92" t="s">
        <v>352</v>
      </c>
      <c r="D379" s="92" t="s">
        <v>227</v>
      </c>
      <c r="E379" s="93" t="s">
        <v>228</v>
      </c>
      <c r="F379" s="9">
        <v>21</v>
      </c>
      <c r="G379" s="9">
        <f t="shared" si="5"/>
        <v>1</v>
      </c>
      <c r="J379" s="8">
        <f>IF($AL$379="NA",0,1)</f>
        <v>0</v>
      </c>
      <c r="K379" s="28" t="s">
        <v>118</v>
      </c>
      <c r="L379" s="29"/>
      <c r="N379" s="30"/>
      <c r="AB379" s="30"/>
      <c r="AC379" s="30"/>
      <c r="AD379" s="30"/>
      <c r="AE379" s="30"/>
      <c r="AF379" s="30"/>
      <c r="AG379" s="30"/>
      <c r="AH379" s="30"/>
      <c r="AI379" s="30"/>
      <c r="AK379" s="30"/>
      <c r="AL379" s="8" t="str">
        <f>IF('項目E1(不当な差別的取扱い)'!$AX$40="","NA",'項目E1(不当な差別的取扱い)'!$AX$40)</f>
        <v>NA</v>
      </c>
      <c r="AN379" s="30"/>
      <c r="AO379" s="30"/>
      <c r="AP379" s="30"/>
      <c r="AQ379" s="29"/>
      <c r="AR379" s="29"/>
      <c r="AT379" s="120"/>
      <c r="BH379" s="120"/>
      <c r="BI379" s="120"/>
      <c r="BJ379" s="120"/>
      <c r="BK379" s="120"/>
      <c r="BL379" s="120"/>
      <c r="BM379" s="120"/>
      <c r="BN379" s="120"/>
      <c r="BO379" s="120"/>
      <c r="BQ379" s="120"/>
      <c r="BR379" s="9" t="s">
        <v>428</v>
      </c>
      <c r="BT379" s="120"/>
      <c r="BU379" s="120"/>
      <c r="BV379" s="120"/>
      <c r="BW379" s="9" t="s">
        <v>229</v>
      </c>
      <c r="BX379" s="29"/>
      <c r="DI379" s="29"/>
      <c r="DJ379" s="13" t="s">
        <v>127</v>
      </c>
    </row>
    <row r="380" spans="2:114" ht="15" customHeight="1">
      <c r="B380" s="91" t="s">
        <v>351</v>
      </c>
      <c r="C380" s="92" t="s">
        <v>352</v>
      </c>
      <c r="D380" s="92" t="s">
        <v>429</v>
      </c>
      <c r="E380" s="93" t="s">
        <v>430</v>
      </c>
      <c r="F380" s="9">
        <v>21</v>
      </c>
      <c r="G380" s="9">
        <f t="shared" si="5"/>
        <v>1</v>
      </c>
      <c r="J380" s="8">
        <f>IF(OR($M$380="(選択)",LEN(TRIM($M$380))=0,$M$380="NA"),0,1)</f>
        <v>0</v>
      </c>
      <c r="K380" s="28" t="s">
        <v>145</v>
      </c>
      <c r="L380" s="29"/>
      <c r="M380" s="8" t="str">
        <f>IF('項目E1(不当な差別的取扱い)'!$AY$40="","NA",'項目E1(不当な差別的取扱い)'!$AY$40)</f>
        <v>(選択)</v>
      </c>
      <c r="N380" s="30"/>
      <c r="AB380" s="30"/>
      <c r="AC380" s="30"/>
      <c r="AD380" s="30"/>
      <c r="AE380" s="30"/>
      <c r="AF380" s="30"/>
      <c r="AG380" s="30"/>
      <c r="AH380" s="30"/>
      <c r="AI380" s="30"/>
      <c r="AK380" s="30"/>
      <c r="AN380" s="30"/>
      <c r="AO380" s="30"/>
      <c r="AP380" s="30"/>
      <c r="AQ380" s="29"/>
      <c r="AR380" s="29"/>
      <c r="AS380" s="9" t="s">
        <v>431</v>
      </c>
      <c r="AT380" s="120"/>
      <c r="BH380" s="120"/>
      <c r="BI380" s="120"/>
      <c r="BJ380" s="120"/>
      <c r="BK380" s="120"/>
      <c r="BL380" s="120"/>
      <c r="BM380" s="120"/>
      <c r="BN380" s="120"/>
      <c r="BO380" s="120"/>
      <c r="BQ380" s="120"/>
      <c r="BT380" s="120"/>
      <c r="BU380" s="120"/>
      <c r="BV380" s="120"/>
      <c r="BW380" s="9" t="s">
        <v>232</v>
      </c>
      <c r="BX380" s="29"/>
      <c r="DI380" s="29"/>
      <c r="DJ380" s="13" t="s">
        <v>360</v>
      </c>
    </row>
    <row r="381" spans="2:114" ht="15" customHeight="1">
      <c r="B381" s="91" t="s">
        <v>351</v>
      </c>
      <c r="C381" s="92" t="s">
        <v>352</v>
      </c>
      <c r="D381" s="92" t="s">
        <v>357</v>
      </c>
      <c r="E381" s="93" t="s">
        <v>144</v>
      </c>
      <c r="F381" s="9">
        <v>22</v>
      </c>
      <c r="G381" s="9">
        <f t="shared" si="5"/>
        <v>1</v>
      </c>
      <c r="J381" s="8">
        <f>IF(OR($M$381="(選択)",LEN(TRIM($M$381))=0,$M$381="NA"),0,1)</f>
        <v>0</v>
      </c>
      <c r="K381" s="28" t="s">
        <v>145</v>
      </c>
      <c r="L381" s="29"/>
      <c r="M381" s="8" t="str">
        <f>IF('項目E1(不当な差別的取扱い)'!$C$41="","NA",'項目E1(不当な差別的取扱い)'!$C$41)</f>
        <v>(選択)</v>
      </c>
      <c r="N381" s="30"/>
      <c r="AB381" s="30"/>
      <c r="AC381" s="30"/>
      <c r="AD381" s="30"/>
      <c r="AE381" s="30"/>
      <c r="AF381" s="30"/>
      <c r="AG381" s="30"/>
      <c r="AH381" s="30"/>
      <c r="AI381" s="30"/>
      <c r="AK381" s="30"/>
      <c r="AN381" s="30"/>
      <c r="AO381" s="30"/>
      <c r="AP381" s="30"/>
      <c r="AQ381" s="29"/>
      <c r="AR381" s="29"/>
      <c r="AS381" s="9" t="s">
        <v>359</v>
      </c>
      <c r="AT381" s="120"/>
      <c r="BH381" s="120"/>
      <c r="BI381" s="120"/>
      <c r="BJ381" s="120"/>
      <c r="BK381" s="120"/>
      <c r="BL381" s="120"/>
      <c r="BM381" s="120"/>
      <c r="BN381" s="120"/>
      <c r="BO381" s="120"/>
      <c r="BQ381" s="120"/>
      <c r="BT381" s="120"/>
      <c r="BU381" s="120"/>
      <c r="BV381" s="120"/>
      <c r="BW381" s="9" t="s">
        <v>146</v>
      </c>
      <c r="BX381" s="29"/>
      <c r="DI381" s="29"/>
      <c r="DJ381" s="13" t="s">
        <v>360</v>
      </c>
    </row>
    <row r="382" spans="2:114" ht="15" customHeight="1">
      <c r="B382" s="91" t="s">
        <v>351</v>
      </c>
      <c r="C382" s="92" t="s">
        <v>352</v>
      </c>
      <c r="D382" s="92" t="s">
        <v>361</v>
      </c>
      <c r="E382" s="93" t="s">
        <v>362</v>
      </c>
      <c r="F382" s="9">
        <v>22</v>
      </c>
      <c r="G382" s="9">
        <f t="shared" si="5"/>
        <v>1</v>
      </c>
      <c r="J382" s="8">
        <f>IF($AL$382="NA",0,1)</f>
        <v>0</v>
      </c>
      <c r="K382" s="28" t="s">
        <v>118</v>
      </c>
      <c r="L382" s="29"/>
      <c r="N382" s="30"/>
      <c r="AB382" s="30"/>
      <c r="AC382" s="30"/>
      <c r="AD382" s="30"/>
      <c r="AE382" s="30"/>
      <c r="AF382" s="30"/>
      <c r="AG382" s="30"/>
      <c r="AH382" s="30"/>
      <c r="AI382" s="30"/>
      <c r="AK382" s="30"/>
      <c r="AL382" s="8" t="str">
        <f>IF('項目E1(不当な差別的取扱い)'!$D$41="","NA",'項目E1(不当な差別的取扱い)'!$D$41)</f>
        <v>NA</v>
      </c>
      <c r="AN382" s="30"/>
      <c r="AO382" s="30"/>
      <c r="AP382" s="30"/>
      <c r="AQ382" s="29"/>
      <c r="AR382" s="29"/>
      <c r="AT382" s="120"/>
      <c r="BH382" s="120"/>
      <c r="BI382" s="120"/>
      <c r="BJ382" s="120"/>
      <c r="BK382" s="120"/>
      <c r="BL382" s="120"/>
      <c r="BM382" s="120"/>
      <c r="BN382" s="120"/>
      <c r="BO382" s="120"/>
      <c r="BQ382" s="120"/>
      <c r="BR382" s="9" t="s">
        <v>363</v>
      </c>
      <c r="BT382" s="120"/>
      <c r="BU382" s="120"/>
      <c r="BV382" s="120"/>
      <c r="BW382" s="9" t="s">
        <v>151</v>
      </c>
      <c r="BX382" s="29"/>
      <c r="DI382" s="29"/>
      <c r="DJ382" s="13" t="s">
        <v>127</v>
      </c>
    </row>
    <row r="383" spans="2:114" ht="15" customHeight="1">
      <c r="B383" s="91" t="s">
        <v>351</v>
      </c>
      <c r="C383" s="92" t="s">
        <v>352</v>
      </c>
      <c r="D383" s="92" t="s">
        <v>364</v>
      </c>
      <c r="E383" s="93" t="s">
        <v>365</v>
      </c>
      <c r="F383" s="9">
        <v>22</v>
      </c>
      <c r="G383" s="9">
        <f t="shared" si="5"/>
        <v>1</v>
      </c>
      <c r="J383" s="8">
        <f>IF(COUNTIF($O$383:$AH$383,"○")=0,0,1)</f>
        <v>0</v>
      </c>
      <c r="K383" s="28" t="s">
        <v>366</v>
      </c>
      <c r="L383" s="29"/>
      <c r="N383" s="30"/>
      <c r="O383" s="8" t="str">
        <f>IF('項目E1(不当な差別的取扱い)'!$G$41="","NA",'項目E1(不当な差別的取扱い)'!$G$41)</f>
        <v>NA</v>
      </c>
      <c r="P383" s="8" t="str">
        <f>IF('項目E1(不当な差別的取扱い)'!$H$41="","NA",'項目E1(不当な差別的取扱い)'!$H$41)</f>
        <v>NA</v>
      </c>
      <c r="Q383" s="8" t="str">
        <f>IF('項目E1(不当な差別的取扱い)'!$I$41="","NA",'項目E1(不当な差別的取扱い)'!$I$41)</f>
        <v>NA</v>
      </c>
      <c r="AB383" s="30"/>
      <c r="AC383" s="30"/>
      <c r="AD383" s="30"/>
      <c r="AE383" s="30"/>
      <c r="AF383" s="30"/>
      <c r="AG383" s="30"/>
      <c r="AH383" s="30"/>
      <c r="AI383" s="30"/>
      <c r="AK383" s="30"/>
      <c r="AM383" s="32"/>
      <c r="AN383" s="30"/>
      <c r="AO383" s="30"/>
      <c r="AP383" s="30"/>
      <c r="AQ383" s="29"/>
      <c r="AR383" s="29"/>
      <c r="AT383" s="120"/>
      <c r="AU383" s="9" t="s">
        <v>367</v>
      </c>
      <c r="AV383" s="9" t="s">
        <v>368</v>
      </c>
      <c r="AW383" s="9" t="s">
        <v>369</v>
      </c>
      <c r="BH383" s="120"/>
      <c r="BI383" s="120"/>
      <c r="BJ383" s="120"/>
      <c r="BK383" s="120"/>
      <c r="BL383" s="120"/>
      <c r="BM383" s="120"/>
      <c r="BN383" s="120"/>
      <c r="BO383" s="120"/>
      <c r="BQ383" s="120"/>
      <c r="BT383" s="120"/>
      <c r="BU383" s="120"/>
      <c r="BV383" s="120"/>
      <c r="BW383" s="9" t="s">
        <v>158</v>
      </c>
      <c r="BX383" s="29"/>
      <c r="DI383" s="29"/>
      <c r="DJ383" s="13" t="s">
        <v>370</v>
      </c>
    </row>
    <row r="384" spans="2:114" ht="15" customHeight="1">
      <c r="B384" s="91" t="s">
        <v>351</v>
      </c>
      <c r="C384" s="92" t="s">
        <v>352</v>
      </c>
      <c r="D384" s="92" t="s">
        <v>364</v>
      </c>
      <c r="E384" s="93" t="s">
        <v>371</v>
      </c>
      <c r="F384" s="9">
        <v>22</v>
      </c>
      <c r="G384" s="9">
        <f t="shared" si="5"/>
        <v>1</v>
      </c>
      <c r="I384" s="8">
        <f>IF(AND($J$383=1,$Q$383&lt;&gt;"○"),1,0)</f>
        <v>0</v>
      </c>
      <c r="J384" s="8">
        <f>IF($AL$384="NA",0,1)</f>
        <v>0</v>
      </c>
      <c r="K384" s="28" t="s">
        <v>118</v>
      </c>
      <c r="L384" s="29"/>
      <c r="N384" s="30"/>
      <c r="AB384" s="30"/>
      <c r="AC384" s="30"/>
      <c r="AD384" s="30"/>
      <c r="AE384" s="30"/>
      <c r="AF384" s="30"/>
      <c r="AG384" s="30"/>
      <c r="AH384" s="30"/>
      <c r="AI384" s="30"/>
      <c r="AK384" s="30"/>
      <c r="AL384" s="8" t="str">
        <f>IF('項目E1(不当な差別的取扱い)'!$J$41="","NA",'項目E1(不当な差別的取扱い)'!$J$41)</f>
        <v>NA</v>
      </c>
      <c r="AN384" s="30"/>
      <c r="AO384" s="30"/>
      <c r="AP384" s="30"/>
      <c r="AQ384" s="29"/>
      <c r="AR384" s="29"/>
      <c r="AT384" s="120"/>
      <c r="BH384" s="120"/>
      <c r="BI384" s="120"/>
      <c r="BJ384" s="120"/>
      <c r="BK384" s="120"/>
      <c r="BL384" s="120"/>
      <c r="BM384" s="120"/>
      <c r="BN384" s="120"/>
      <c r="BO384" s="120"/>
      <c r="BQ384" s="120"/>
      <c r="BR384" s="9" t="s">
        <v>372</v>
      </c>
      <c r="BT384" s="120"/>
      <c r="BU384" s="120"/>
      <c r="BV384" s="120"/>
      <c r="BW384" s="9" t="s">
        <v>160</v>
      </c>
      <c r="BX384" s="29"/>
      <c r="BY384" s="13" t="s">
        <v>369</v>
      </c>
      <c r="CA384" s="13" t="s">
        <v>373</v>
      </c>
      <c r="DI384" s="29"/>
      <c r="DJ384" s="13" t="s">
        <v>127</v>
      </c>
    </row>
    <row r="385" spans="2:114" ht="15" customHeight="1">
      <c r="B385" s="91" t="s">
        <v>351</v>
      </c>
      <c r="C385" s="92" t="s">
        <v>352</v>
      </c>
      <c r="D385" s="92" t="s">
        <v>162</v>
      </c>
      <c r="E385" s="93" t="s">
        <v>374</v>
      </c>
      <c r="F385" s="9">
        <v>22</v>
      </c>
      <c r="G385" s="9">
        <f t="shared" si="5"/>
        <v>1</v>
      </c>
      <c r="J385" s="8">
        <f>IF(COUNTIF($O$385:$AH$385,"○")=0,0,1)</f>
        <v>0</v>
      </c>
      <c r="K385" s="28" t="s">
        <v>154</v>
      </c>
      <c r="L385" s="29"/>
      <c r="N385" s="30"/>
      <c r="O385" s="8" t="str">
        <f>IF('項目E1(不当な差別的取扱い)'!$K$41="","NA",'項目E1(不当な差別的取扱い)'!$K$41)</f>
        <v>NA</v>
      </c>
      <c r="P385" s="8" t="str">
        <f>IF('項目E1(不当な差別的取扱い)'!$L$41="","NA",'項目E1(不当な差別的取扱い)'!$L$41)</f>
        <v>NA</v>
      </c>
      <c r="Q385" s="8" t="str">
        <f>IF('項目E1(不当な差別的取扱い)'!$M$41="","NA",'項目E1(不当な差別的取扱い)'!$M$41)</f>
        <v>NA</v>
      </c>
      <c r="R385" s="8" t="str">
        <f>IF('項目E1(不当な差別的取扱い)'!$N$41="","NA",'項目E1(不当な差別的取扱い)'!$N$41)</f>
        <v>NA</v>
      </c>
      <c r="AB385" s="30"/>
      <c r="AC385" s="30"/>
      <c r="AD385" s="30"/>
      <c r="AE385" s="30"/>
      <c r="AF385" s="30"/>
      <c r="AG385" s="30"/>
      <c r="AH385" s="30"/>
      <c r="AI385" s="30"/>
      <c r="AK385" s="30"/>
      <c r="AN385" s="30"/>
      <c r="AO385" s="30"/>
      <c r="AP385" s="30"/>
      <c r="AQ385" s="29"/>
      <c r="AR385" s="29"/>
      <c r="AT385" s="120"/>
      <c r="AU385" s="9" t="s">
        <v>375</v>
      </c>
      <c r="AV385" s="9" t="s">
        <v>376</v>
      </c>
      <c r="AW385" s="9" t="s">
        <v>377</v>
      </c>
      <c r="AX385" s="9" t="s">
        <v>378</v>
      </c>
      <c r="BH385" s="120"/>
      <c r="BI385" s="120"/>
      <c r="BJ385" s="120"/>
      <c r="BK385" s="120"/>
      <c r="BL385" s="120"/>
      <c r="BM385" s="120"/>
      <c r="BN385" s="120"/>
      <c r="BO385" s="120"/>
      <c r="BQ385" s="120"/>
      <c r="BT385" s="120"/>
      <c r="BU385" s="120"/>
      <c r="BV385" s="120"/>
      <c r="BW385" s="9" t="s">
        <v>168</v>
      </c>
      <c r="BX385" s="29"/>
      <c r="DI385" s="29"/>
      <c r="DJ385" s="13" t="s">
        <v>370</v>
      </c>
    </row>
    <row r="386" spans="2:114" ht="15" customHeight="1">
      <c r="B386" s="91" t="s">
        <v>351</v>
      </c>
      <c r="C386" s="92" t="s">
        <v>352</v>
      </c>
      <c r="D386" s="92" t="s">
        <v>379</v>
      </c>
      <c r="E386" s="93" t="s">
        <v>380</v>
      </c>
      <c r="F386" s="9">
        <v>22</v>
      </c>
      <c r="G386" s="9">
        <f t="shared" si="5"/>
        <v>1</v>
      </c>
      <c r="J386" s="8">
        <f>IF(COUNTIF($O$386:$AH$386,"○")=0,0,1)</f>
        <v>0</v>
      </c>
      <c r="K386" s="28" t="s">
        <v>154</v>
      </c>
      <c r="L386" s="29"/>
      <c r="N386" s="30"/>
      <c r="O386" s="8" t="str">
        <f>IF('項目E1(不当な差別的取扱い)'!$O$41="","NA",'項目E1(不当な差別的取扱い)'!$O$41)</f>
        <v>NA</v>
      </c>
      <c r="P386" s="8" t="str">
        <f>IF('項目E1(不当な差別的取扱い)'!$P$41="","NA",'項目E1(不当な差別的取扱い)'!$P$41)</f>
        <v>NA</v>
      </c>
      <c r="Q386" s="8" t="str">
        <f>IF('項目E1(不当な差別的取扱い)'!$Q$41="","NA",'項目E1(不当な差別的取扱い)'!$Q$41)</f>
        <v>NA</v>
      </c>
      <c r="R386" s="8" t="str">
        <f>IF('項目E1(不当な差別的取扱い)'!$R$41="","NA",'項目E1(不当な差別的取扱い)'!$R$41)</f>
        <v>NA</v>
      </c>
      <c r="S386" s="8" t="str">
        <f>IF('項目E1(不当な差別的取扱い)'!$S$41="","NA",'項目E1(不当な差別的取扱い)'!$S$41)</f>
        <v>NA</v>
      </c>
      <c r="T386" s="8" t="str">
        <f>IF('項目E1(不当な差別的取扱い)'!$T$41="","NA",'項目E1(不当な差別的取扱い)'!$T$41)</f>
        <v>NA</v>
      </c>
      <c r="U386" s="8" t="str">
        <f>IF('項目E1(不当な差別的取扱い)'!$U$41="","NA",'項目E1(不当な差別的取扱い)'!$U$41)</f>
        <v>NA</v>
      </c>
      <c r="V386" s="8" t="str">
        <f>IF('項目E1(不当な差別的取扱い)'!$V$41="","NA",'項目E1(不当な差別的取扱い)'!$V$41)</f>
        <v>NA</v>
      </c>
      <c r="W386" s="8" t="str">
        <f>IF('項目E1(不当な差別的取扱い)'!$W$41="","NA",'項目E1(不当な差別的取扱い)'!$W$41)</f>
        <v>NA</v>
      </c>
      <c r="AB386" s="30"/>
      <c r="AC386" s="30"/>
      <c r="AD386" s="30"/>
      <c r="AE386" s="30"/>
      <c r="AF386" s="30"/>
      <c r="AG386" s="30"/>
      <c r="AH386" s="30"/>
      <c r="AI386" s="30"/>
      <c r="AK386" s="30"/>
      <c r="AN386" s="30"/>
      <c r="AO386" s="30"/>
      <c r="AP386" s="30"/>
      <c r="AQ386" s="29"/>
      <c r="AR386" s="29"/>
      <c r="AT386" s="120"/>
      <c r="AU386" s="9" t="s">
        <v>381</v>
      </c>
      <c r="AV386" s="9" t="s">
        <v>382</v>
      </c>
      <c r="AW386" s="9" t="s">
        <v>383</v>
      </c>
      <c r="AX386" s="9" t="s">
        <v>384</v>
      </c>
      <c r="AY386" s="9" t="s">
        <v>385</v>
      </c>
      <c r="AZ386" s="9" t="s">
        <v>386</v>
      </c>
      <c r="BA386" s="9" t="s">
        <v>387</v>
      </c>
      <c r="BB386" s="9" t="s">
        <v>388</v>
      </c>
      <c r="BC386" s="9" t="s">
        <v>389</v>
      </c>
      <c r="BH386" s="120"/>
      <c r="BI386" s="120"/>
      <c r="BJ386" s="120"/>
      <c r="BK386" s="120"/>
      <c r="BL386" s="120"/>
      <c r="BM386" s="120"/>
      <c r="BN386" s="120"/>
      <c r="BO386" s="120"/>
      <c r="BQ386" s="120"/>
      <c r="BT386" s="120"/>
      <c r="BU386" s="120"/>
      <c r="BV386" s="120"/>
      <c r="BW386" s="9" t="s">
        <v>180</v>
      </c>
      <c r="BX386" s="29"/>
      <c r="DI386" s="29"/>
      <c r="DJ386" s="13" t="s">
        <v>370</v>
      </c>
    </row>
    <row r="387" spans="2:114" ht="15" customHeight="1">
      <c r="B387" s="91" t="s">
        <v>351</v>
      </c>
      <c r="C387" s="92" t="s">
        <v>352</v>
      </c>
      <c r="D387" s="92" t="s">
        <v>391</v>
      </c>
      <c r="E387" s="93" t="s">
        <v>392</v>
      </c>
      <c r="F387" s="9">
        <v>22</v>
      </c>
      <c r="G387" s="9">
        <f t="shared" si="5"/>
        <v>1</v>
      </c>
      <c r="J387" s="8">
        <f>IF(COUNTIF($O$387:$AH$387,"○")=0,0,1)</f>
        <v>0</v>
      </c>
      <c r="K387" s="28" t="s">
        <v>154</v>
      </c>
      <c r="L387" s="29"/>
      <c r="N387" s="30"/>
      <c r="O387" s="8" t="str">
        <f>IF('項目E1(不当な差別的取扱い)'!$X$41="","NA",'項目E1(不当な差別的取扱い)'!$X$41)</f>
        <v>NA</v>
      </c>
      <c r="P387" s="8" t="str">
        <f>IF('項目E1(不当な差別的取扱い)'!$Y$41="","NA",'項目E1(不当な差別的取扱い)'!$Y$41)</f>
        <v>NA</v>
      </c>
      <c r="Q387" s="8" t="str">
        <f>IF('項目E1(不当な差別的取扱い)'!$Z$41="","NA",'項目E1(不当な差別的取扱い)'!$Z$41)</f>
        <v>NA</v>
      </c>
      <c r="R387" s="8" t="str">
        <f>IF('項目E1(不当な差別的取扱い)'!$AA$41="","NA",'項目E1(不当な差別的取扱い)'!$AA$41)</f>
        <v>NA</v>
      </c>
      <c r="S387" s="8" t="str">
        <f>IF('項目E1(不当な差別的取扱い)'!$AB$41="","NA",'項目E1(不当な差別的取扱い)'!$AB$41)</f>
        <v>NA</v>
      </c>
      <c r="T387" s="8" t="str">
        <f>IF('項目E1(不当な差別的取扱い)'!$AC$41="","NA",'項目E1(不当な差別的取扱い)'!$AC$41)</f>
        <v>NA</v>
      </c>
      <c r="U387" s="8" t="str">
        <f>IF('項目E1(不当な差別的取扱い)'!$AD$41="","NA",'項目E1(不当な差別的取扱い)'!$AD$41)</f>
        <v>NA</v>
      </c>
      <c r="V387" s="8" t="str">
        <f>IF('項目E1(不当な差別的取扱い)'!$AE$41="","NA",'項目E1(不当な差別的取扱い)'!$AE$41)</f>
        <v>NA</v>
      </c>
      <c r="W387" s="8" t="str">
        <f>IF('項目E1(不当な差別的取扱い)'!$AF$41="","NA",'項目E1(不当な差別的取扱い)'!$AF$41)</f>
        <v>NA</v>
      </c>
      <c r="X387" s="8" t="str">
        <f>IF('項目E1(不当な差別的取扱い)'!$AG$41="","NA",'項目E1(不当な差別的取扱い)'!$AG$41)</f>
        <v>NA</v>
      </c>
      <c r="Y387" s="8" t="str">
        <f>IF('項目E1(不当な差別的取扱い)'!$AH$41="","NA",'項目E1(不当な差別的取扱い)'!$AH$41)</f>
        <v>NA</v>
      </c>
      <c r="AB387" s="30"/>
      <c r="AC387" s="30"/>
      <c r="AD387" s="30"/>
      <c r="AE387" s="30"/>
      <c r="AF387" s="30"/>
      <c r="AG387" s="30"/>
      <c r="AH387" s="30"/>
      <c r="AI387" s="30"/>
      <c r="AK387" s="30"/>
      <c r="AN387" s="30"/>
      <c r="AO387" s="30"/>
      <c r="AP387" s="30"/>
      <c r="AQ387" s="29"/>
      <c r="AR387" s="29"/>
      <c r="AT387" s="120"/>
      <c r="AU387" s="9" t="s">
        <v>393</v>
      </c>
      <c r="AV387" s="9" t="s">
        <v>394</v>
      </c>
      <c r="AW387" s="9" t="s">
        <v>395</v>
      </c>
      <c r="AX387" s="9" t="s">
        <v>396</v>
      </c>
      <c r="AY387" s="9" t="s">
        <v>397</v>
      </c>
      <c r="AZ387" s="9" t="s">
        <v>398</v>
      </c>
      <c r="BA387" s="9" t="s">
        <v>399</v>
      </c>
      <c r="BB387" s="9" t="s">
        <v>400</v>
      </c>
      <c r="BC387" s="9" t="s">
        <v>401</v>
      </c>
      <c r="BD387" s="9" t="s">
        <v>402</v>
      </c>
      <c r="BE387" s="9" t="s">
        <v>403</v>
      </c>
      <c r="BH387" s="120"/>
      <c r="BI387" s="120"/>
      <c r="BJ387" s="120"/>
      <c r="BK387" s="120"/>
      <c r="BL387" s="120"/>
      <c r="BM387" s="120"/>
      <c r="BN387" s="120"/>
      <c r="BO387" s="120"/>
      <c r="BQ387" s="120"/>
      <c r="BT387" s="120"/>
      <c r="BU387" s="120"/>
      <c r="BV387" s="120"/>
      <c r="BW387" s="9" t="s">
        <v>194</v>
      </c>
      <c r="BX387" s="29"/>
      <c r="DI387" s="29"/>
      <c r="DJ387" s="13" t="s">
        <v>370</v>
      </c>
    </row>
    <row r="388" spans="2:114" ht="15" customHeight="1">
      <c r="B388" s="91" t="s">
        <v>351</v>
      </c>
      <c r="C388" s="92" t="s">
        <v>352</v>
      </c>
      <c r="D388" s="92" t="s">
        <v>391</v>
      </c>
      <c r="E388" s="93" t="s">
        <v>404</v>
      </c>
      <c r="F388" s="9">
        <v>22</v>
      </c>
      <c r="G388" s="9">
        <f t="shared" si="5"/>
        <v>1</v>
      </c>
      <c r="I388" s="8">
        <f>IF(AND($J$387=1,$Y$387&lt;&gt;"○"),1,0)</f>
        <v>0</v>
      </c>
      <c r="J388" s="8">
        <f>IF($AL$388="NA",0,1)</f>
        <v>0</v>
      </c>
      <c r="K388" s="28" t="s">
        <v>118</v>
      </c>
      <c r="L388" s="29"/>
      <c r="N388" s="30"/>
      <c r="AB388" s="30"/>
      <c r="AC388" s="30"/>
      <c r="AD388" s="30"/>
      <c r="AE388" s="30"/>
      <c r="AF388" s="30"/>
      <c r="AG388" s="30"/>
      <c r="AH388" s="30"/>
      <c r="AI388" s="30"/>
      <c r="AK388" s="30"/>
      <c r="AL388" s="8" t="str">
        <f>IF('項目E1(不当な差別的取扱い)'!$AI$41="","NA",'項目E1(不当な差別的取扱い)'!$AI$41)</f>
        <v>NA</v>
      </c>
      <c r="AN388" s="30"/>
      <c r="AO388" s="30"/>
      <c r="AP388" s="30"/>
      <c r="AQ388" s="29"/>
      <c r="AR388" s="29"/>
      <c r="AT388" s="120"/>
      <c r="BH388" s="120"/>
      <c r="BI388" s="120"/>
      <c r="BJ388" s="120"/>
      <c r="BK388" s="120"/>
      <c r="BL388" s="120"/>
      <c r="BM388" s="120"/>
      <c r="BN388" s="120"/>
      <c r="BO388" s="120"/>
      <c r="BQ388" s="120"/>
      <c r="BR388" s="9" t="s">
        <v>405</v>
      </c>
      <c r="BT388" s="120"/>
      <c r="BU388" s="120"/>
      <c r="BV388" s="120"/>
      <c r="BW388" s="9" t="s">
        <v>196</v>
      </c>
      <c r="BX388" s="29"/>
      <c r="BY388" s="13" t="s">
        <v>403</v>
      </c>
      <c r="CA388" s="13" t="s">
        <v>373</v>
      </c>
      <c r="DI388" s="29"/>
      <c r="DJ388" s="13" t="s">
        <v>127</v>
      </c>
    </row>
    <row r="389" spans="2:114" ht="15" customHeight="1">
      <c r="B389" s="91" t="s">
        <v>351</v>
      </c>
      <c r="C389" s="92" t="s">
        <v>352</v>
      </c>
      <c r="D389" s="92" t="s">
        <v>406</v>
      </c>
      <c r="E389" s="93" t="s">
        <v>407</v>
      </c>
      <c r="F389" s="9">
        <v>22</v>
      </c>
      <c r="G389" s="9">
        <f t="shared" si="5"/>
        <v>1</v>
      </c>
      <c r="J389" s="8">
        <f>IF(COUNTIF($O$389:$AH$389,"○")=0,0,1)</f>
        <v>0</v>
      </c>
      <c r="K389" s="28" t="s">
        <v>154</v>
      </c>
      <c r="L389" s="29"/>
      <c r="N389" s="30"/>
      <c r="O389" s="8" t="str">
        <f>IF('項目E1(不当な差別的取扱い)'!$AJ$41="","NA",'項目E1(不当な差別的取扱い)'!$AJ$41)</f>
        <v>NA</v>
      </c>
      <c r="P389" s="8" t="str">
        <f>IF('項目E1(不当な差別的取扱い)'!$AK$41="","NA",'項目E1(不当な差別的取扱い)'!$AK$41)</f>
        <v>NA</v>
      </c>
      <c r="Q389" s="8" t="str">
        <f>IF('項目E1(不当な差別的取扱い)'!$AL$41="","NA",'項目E1(不当な差別的取扱い)'!$AL$41)</f>
        <v>NA</v>
      </c>
      <c r="R389" s="8" t="str">
        <f>IF('項目E1(不当な差別的取扱い)'!$AM$41="","NA",'項目E1(不当な差別的取扱い)'!$AM$41)</f>
        <v>NA</v>
      </c>
      <c r="S389" s="8" t="str">
        <f>IF('項目E1(不当な差別的取扱い)'!$AN$41="","NA",'項目E1(不当な差別的取扱い)'!$AN$41)</f>
        <v>NA</v>
      </c>
      <c r="T389" s="8" t="str">
        <f>IF('項目E1(不当な差別的取扱い)'!$AO$41="","NA",'項目E1(不当な差別的取扱い)'!$AO$41)</f>
        <v>NA</v>
      </c>
      <c r="AB389" s="30"/>
      <c r="AC389" s="30"/>
      <c r="AD389" s="30"/>
      <c r="AE389" s="30"/>
      <c r="AF389" s="30"/>
      <c r="AG389" s="30"/>
      <c r="AH389" s="30"/>
      <c r="AI389" s="30"/>
      <c r="AK389" s="30"/>
      <c r="AN389" s="30"/>
      <c r="AO389" s="30"/>
      <c r="AP389" s="30"/>
      <c r="AQ389" s="29"/>
      <c r="AR389" s="29"/>
      <c r="AT389" s="120"/>
      <c r="AU389" s="9" t="s">
        <v>408</v>
      </c>
      <c r="AV389" s="9" t="s">
        <v>409</v>
      </c>
      <c r="AW389" s="9" t="s">
        <v>410</v>
      </c>
      <c r="AX389" s="9" t="s">
        <v>411</v>
      </c>
      <c r="AY389" s="9" t="s">
        <v>412</v>
      </c>
      <c r="AZ389" s="9" t="s">
        <v>413</v>
      </c>
      <c r="BH389" s="120"/>
      <c r="BI389" s="120"/>
      <c r="BJ389" s="120"/>
      <c r="BK389" s="120"/>
      <c r="BL389" s="120"/>
      <c r="BM389" s="120"/>
      <c r="BN389" s="120"/>
      <c r="BO389" s="120"/>
      <c r="BQ389" s="120"/>
      <c r="BT389" s="120"/>
      <c r="BU389" s="120"/>
      <c r="BV389" s="120"/>
      <c r="BW389" s="9" t="s">
        <v>205</v>
      </c>
      <c r="BX389" s="29"/>
      <c r="DI389" s="29"/>
      <c r="DJ389" s="13" t="s">
        <v>370</v>
      </c>
    </row>
    <row r="390" spans="2:114" ht="15" customHeight="1">
      <c r="B390" s="91" t="s">
        <v>351</v>
      </c>
      <c r="C390" s="92" t="s">
        <v>352</v>
      </c>
      <c r="D390" s="92" t="s">
        <v>406</v>
      </c>
      <c r="E390" s="93" t="s">
        <v>414</v>
      </c>
      <c r="F390" s="9">
        <v>22</v>
      </c>
      <c r="G390" s="9">
        <f t="shared" si="5"/>
        <v>1</v>
      </c>
      <c r="I390" s="8">
        <f>IF(AND($J$389=1,$T$389&lt;&gt;"○"),1,0)</f>
        <v>0</v>
      </c>
      <c r="J390" s="8">
        <f>IF($AL$390="NA",0,1)</f>
        <v>0</v>
      </c>
      <c r="K390" s="28" t="s">
        <v>118</v>
      </c>
      <c r="L390" s="29"/>
      <c r="N390" s="30"/>
      <c r="AB390" s="30"/>
      <c r="AC390" s="30"/>
      <c r="AD390" s="30"/>
      <c r="AE390" s="30"/>
      <c r="AF390" s="30"/>
      <c r="AG390" s="30"/>
      <c r="AH390" s="30"/>
      <c r="AI390" s="30"/>
      <c r="AK390" s="30"/>
      <c r="AL390" s="8" t="str">
        <f>IF('項目E1(不当な差別的取扱い)'!$AP$41="","NA",'項目E1(不当な差別的取扱い)'!$AP$41)</f>
        <v>NA</v>
      </c>
      <c r="AN390" s="30"/>
      <c r="AO390" s="30"/>
      <c r="AP390" s="30"/>
      <c r="AQ390" s="29"/>
      <c r="AR390" s="29"/>
      <c r="AT390" s="120"/>
      <c r="BH390" s="120"/>
      <c r="BI390" s="120"/>
      <c r="BJ390" s="120"/>
      <c r="BK390" s="120"/>
      <c r="BL390" s="120"/>
      <c r="BM390" s="120"/>
      <c r="BN390" s="120"/>
      <c r="BO390" s="120"/>
      <c r="BQ390" s="120"/>
      <c r="BR390" s="9" t="s">
        <v>415</v>
      </c>
      <c r="BT390" s="120"/>
      <c r="BU390" s="120"/>
      <c r="BV390" s="120"/>
      <c r="BW390" s="9" t="s">
        <v>207</v>
      </c>
      <c r="BX390" s="29"/>
      <c r="BY390" s="13" t="s">
        <v>413</v>
      </c>
      <c r="CA390" s="13" t="s">
        <v>373</v>
      </c>
      <c r="DI390" s="29"/>
      <c r="DJ390" s="13" t="s">
        <v>127</v>
      </c>
    </row>
    <row r="391" spans="2:114" ht="15" customHeight="1">
      <c r="B391" s="91" t="s">
        <v>351</v>
      </c>
      <c r="C391" s="92" t="s">
        <v>352</v>
      </c>
      <c r="D391" s="92" t="s">
        <v>209</v>
      </c>
      <c r="E391" s="93" t="s">
        <v>210</v>
      </c>
      <c r="F391" s="9">
        <v>22</v>
      </c>
      <c r="G391" s="9">
        <f t="shared" si="5"/>
        <v>1</v>
      </c>
      <c r="J391" s="8">
        <f>IF(COUNTIF($O$391:$AH$391,"○")=0,0,1)</f>
        <v>0</v>
      </c>
      <c r="K391" s="28" t="s">
        <v>154</v>
      </c>
      <c r="L391" s="29"/>
      <c r="N391" s="30"/>
      <c r="O391" s="8" t="str">
        <f>IF('項目E1(不当な差別的取扱い)'!$AQ$41="","NA",'項目E1(不当な差別的取扱い)'!$AQ$41)</f>
        <v>NA</v>
      </c>
      <c r="P391" s="8" t="str">
        <f>IF('項目E1(不当な差別的取扱い)'!$AR$41="","NA",'項目E1(不当な差別的取扱い)'!$AR$41)</f>
        <v>NA</v>
      </c>
      <c r="Q391" s="8" t="str">
        <f>IF('項目E1(不当な差別的取扱い)'!$AS$41="","NA",'項目E1(不当な差別的取扱い)'!$AS$41)</f>
        <v>NA</v>
      </c>
      <c r="AB391" s="30"/>
      <c r="AC391" s="30"/>
      <c r="AD391" s="30"/>
      <c r="AE391" s="30"/>
      <c r="AF391" s="30"/>
      <c r="AG391" s="30"/>
      <c r="AH391" s="30"/>
      <c r="AI391" s="30"/>
      <c r="AK391" s="30"/>
      <c r="AN391" s="30"/>
      <c r="AO391" s="30"/>
      <c r="AP391" s="30"/>
      <c r="AQ391" s="29"/>
      <c r="AR391" s="29"/>
      <c r="AT391" s="120"/>
      <c r="AU391" s="9" t="s">
        <v>416</v>
      </c>
      <c r="AV391" s="9" t="s">
        <v>417</v>
      </c>
      <c r="AW391" s="9" t="s">
        <v>418</v>
      </c>
      <c r="BH391" s="120"/>
      <c r="BI391" s="120"/>
      <c r="BJ391" s="120"/>
      <c r="BK391" s="120"/>
      <c r="BL391" s="120"/>
      <c r="BM391" s="120"/>
      <c r="BN391" s="120"/>
      <c r="BO391" s="120"/>
      <c r="BQ391" s="120"/>
      <c r="BT391" s="120"/>
      <c r="BU391" s="120"/>
      <c r="BV391" s="120"/>
      <c r="BW391" s="9" t="s">
        <v>214</v>
      </c>
      <c r="BX391" s="29"/>
      <c r="DI391" s="29"/>
      <c r="DJ391" s="13" t="s">
        <v>370</v>
      </c>
    </row>
    <row r="392" spans="2:114" ht="15" customHeight="1">
      <c r="B392" s="91" t="s">
        <v>351</v>
      </c>
      <c r="C392" s="92" t="s">
        <v>352</v>
      </c>
      <c r="D392" s="92" t="s">
        <v>215</v>
      </c>
      <c r="E392" s="93" t="s">
        <v>419</v>
      </c>
      <c r="F392" s="9">
        <v>22</v>
      </c>
      <c r="G392" s="9">
        <f t="shared" si="5"/>
        <v>1</v>
      </c>
      <c r="J392" s="8">
        <f>IF(COUNTIF($O$392:$AH$392,"○")=0,0,1)</f>
        <v>0</v>
      </c>
      <c r="K392" s="28" t="s">
        <v>154</v>
      </c>
      <c r="L392" s="29"/>
      <c r="N392" s="30"/>
      <c r="O392" s="8" t="str">
        <f>IF('項目E1(不当な差別的取扱い)'!$AT$41="","NA",'項目E1(不当な差別的取扱い)'!$AT$41)</f>
        <v>NA</v>
      </c>
      <c r="AB392" s="30"/>
      <c r="AC392" s="30"/>
      <c r="AD392" s="30"/>
      <c r="AE392" s="30"/>
      <c r="AF392" s="30"/>
      <c r="AG392" s="30"/>
      <c r="AH392" s="30"/>
      <c r="AI392" s="30"/>
      <c r="AK392" s="30"/>
      <c r="AN392" s="30"/>
      <c r="AO392" s="30"/>
      <c r="AP392" s="30"/>
      <c r="AQ392" s="29"/>
      <c r="AR392" s="29"/>
      <c r="AT392" s="120"/>
      <c r="AU392" s="9" t="s">
        <v>420</v>
      </c>
      <c r="BH392" s="120"/>
      <c r="BI392" s="120"/>
      <c r="BJ392" s="120"/>
      <c r="BK392" s="120"/>
      <c r="BL392" s="120"/>
      <c r="BM392" s="120"/>
      <c r="BN392" s="120"/>
      <c r="BO392" s="120"/>
      <c r="BQ392" s="120"/>
      <c r="BT392" s="120"/>
      <c r="BU392" s="120"/>
      <c r="BV392" s="120"/>
      <c r="BW392" s="9" t="s">
        <v>217</v>
      </c>
      <c r="BX392" s="29"/>
      <c r="DI392" s="29"/>
      <c r="DJ392" s="13" t="s">
        <v>370</v>
      </c>
    </row>
    <row r="393" spans="2:114" ht="15" customHeight="1">
      <c r="B393" s="91" t="s">
        <v>351</v>
      </c>
      <c r="C393" s="92" t="s">
        <v>352</v>
      </c>
      <c r="D393" s="92" t="s">
        <v>218</v>
      </c>
      <c r="E393" s="93" t="s">
        <v>421</v>
      </c>
      <c r="F393" s="9">
        <v>22</v>
      </c>
      <c r="G393" s="9">
        <f t="shared" si="5"/>
        <v>1</v>
      </c>
      <c r="J393" s="8">
        <f>IF($AL$393="NA",0,1)</f>
        <v>0</v>
      </c>
      <c r="K393" s="28" t="s">
        <v>118</v>
      </c>
      <c r="L393" s="29"/>
      <c r="N393" s="30"/>
      <c r="AB393" s="30"/>
      <c r="AC393" s="30"/>
      <c r="AD393" s="30"/>
      <c r="AE393" s="30"/>
      <c r="AF393" s="30"/>
      <c r="AG393" s="30"/>
      <c r="AH393" s="30"/>
      <c r="AI393" s="30"/>
      <c r="AK393" s="30"/>
      <c r="AL393" s="8" t="str">
        <f>IF('項目E1(不当な差別的取扱い)'!$AU$41="","NA",'項目E1(不当な差別的取扱い)'!$AU$41)</f>
        <v>NA</v>
      </c>
      <c r="AN393" s="30"/>
      <c r="AO393" s="30"/>
      <c r="AP393" s="30"/>
      <c r="AQ393" s="29"/>
      <c r="AR393" s="29"/>
      <c r="AT393" s="120"/>
      <c r="BH393" s="120"/>
      <c r="BI393" s="120"/>
      <c r="BJ393" s="120"/>
      <c r="BK393" s="120"/>
      <c r="BL393" s="120"/>
      <c r="BM393" s="120"/>
      <c r="BN393" s="120"/>
      <c r="BO393" s="120"/>
      <c r="BQ393" s="120"/>
      <c r="BR393" s="9" t="s">
        <v>422</v>
      </c>
      <c r="BT393" s="120"/>
      <c r="BU393" s="120"/>
      <c r="BV393" s="120"/>
      <c r="BW393" s="9" t="s">
        <v>220</v>
      </c>
      <c r="BX393" s="29"/>
      <c r="DI393" s="29"/>
      <c r="DJ393" s="13" t="s">
        <v>127</v>
      </c>
    </row>
    <row r="394" spans="2:114" ht="15" customHeight="1">
      <c r="B394" s="91" t="s">
        <v>351</v>
      </c>
      <c r="C394" s="92" t="s">
        <v>352</v>
      </c>
      <c r="D394" s="92" t="s">
        <v>432</v>
      </c>
      <c r="E394" s="93" t="s">
        <v>423</v>
      </c>
      <c r="F394" s="9">
        <v>22</v>
      </c>
      <c r="G394" s="9">
        <f t="shared" si="5"/>
        <v>1</v>
      </c>
      <c r="J394" s="8">
        <f>IF(OR($M$394="(選択)",LEN(TRIM($M$394))=0,$M$394="NA"),0,1)</f>
        <v>0</v>
      </c>
      <c r="K394" s="28" t="s">
        <v>145</v>
      </c>
      <c r="L394" s="29"/>
      <c r="M394" s="8" t="str">
        <f>IF('項目E1(不当な差別的取扱い)'!$AV$41="","NA",'項目E1(不当な差別的取扱い)'!$AV$41)</f>
        <v>(選択)</v>
      </c>
      <c r="N394" s="30"/>
      <c r="AB394" s="30"/>
      <c r="AC394" s="30"/>
      <c r="AD394" s="30"/>
      <c r="AE394" s="30"/>
      <c r="AF394" s="30"/>
      <c r="AG394" s="30"/>
      <c r="AH394" s="30"/>
      <c r="AI394" s="30"/>
      <c r="AK394" s="30"/>
      <c r="AN394" s="30"/>
      <c r="AO394" s="30"/>
      <c r="AP394" s="30"/>
      <c r="AQ394" s="29"/>
      <c r="AR394" s="29"/>
      <c r="AS394" s="9" t="s">
        <v>424</v>
      </c>
      <c r="AT394" s="120"/>
      <c r="BH394" s="120"/>
      <c r="BI394" s="120"/>
      <c r="BJ394" s="120"/>
      <c r="BK394" s="120"/>
      <c r="BL394" s="120"/>
      <c r="BM394" s="120"/>
      <c r="BN394" s="120"/>
      <c r="BO394" s="120"/>
      <c r="BQ394" s="120"/>
      <c r="BT394" s="120"/>
      <c r="BU394" s="120"/>
      <c r="BV394" s="120"/>
      <c r="BW394" s="9" t="s">
        <v>223</v>
      </c>
      <c r="BX394" s="29"/>
      <c r="DI394" s="29"/>
      <c r="DJ394" s="13" t="s">
        <v>360</v>
      </c>
    </row>
    <row r="395" spans="2:114" ht="15" customHeight="1">
      <c r="B395" s="91" t="s">
        <v>351</v>
      </c>
      <c r="C395" s="92" t="s">
        <v>352</v>
      </c>
      <c r="D395" s="92" t="s">
        <v>425</v>
      </c>
      <c r="E395" s="93" t="s">
        <v>426</v>
      </c>
      <c r="F395" s="9">
        <v>22</v>
      </c>
      <c r="G395" s="9">
        <f t="shared" si="5"/>
        <v>1</v>
      </c>
      <c r="J395" s="8">
        <f>IF($AL$395="NA",0,1)</f>
        <v>0</v>
      </c>
      <c r="K395" s="28" t="s">
        <v>118</v>
      </c>
      <c r="L395" s="29"/>
      <c r="N395" s="30"/>
      <c r="AB395" s="30"/>
      <c r="AC395" s="30"/>
      <c r="AD395" s="30"/>
      <c r="AE395" s="30"/>
      <c r="AF395" s="30"/>
      <c r="AG395" s="30"/>
      <c r="AH395" s="30"/>
      <c r="AI395" s="30"/>
      <c r="AK395" s="30"/>
      <c r="AL395" s="8" t="str">
        <f>IF('項目E1(不当な差別的取扱い)'!$AW$41="","NA",'項目E1(不当な差別的取扱い)'!$AW$41)</f>
        <v>NA</v>
      </c>
      <c r="AN395" s="30"/>
      <c r="AO395" s="30"/>
      <c r="AP395" s="30"/>
      <c r="AQ395" s="29"/>
      <c r="AR395" s="29"/>
      <c r="AT395" s="120"/>
      <c r="BH395" s="120"/>
      <c r="BI395" s="120"/>
      <c r="BJ395" s="120"/>
      <c r="BK395" s="120"/>
      <c r="BL395" s="120"/>
      <c r="BM395" s="120"/>
      <c r="BN395" s="120"/>
      <c r="BO395" s="120"/>
      <c r="BQ395" s="120"/>
      <c r="BR395" s="9" t="s">
        <v>427</v>
      </c>
      <c r="BT395" s="120"/>
      <c r="BU395" s="120"/>
      <c r="BV395" s="120"/>
      <c r="BW395" s="9" t="s">
        <v>226</v>
      </c>
      <c r="BX395" s="29"/>
      <c r="DI395" s="29"/>
      <c r="DJ395" s="13" t="s">
        <v>127</v>
      </c>
    </row>
    <row r="396" spans="2:114" ht="15" customHeight="1">
      <c r="B396" s="91" t="s">
        <v>351</v>
      </c>
      <c r="C396" s="92" t="s">
        <v>352</v>
      </c>
      <c r="D396" s="92" t="s">
        <v>227</v>
      </c>
      <c r="E396" s="93" t="s">
        <v>228</v>
      </c>
      <c r="F396" s="9">
        <v>22</v>
      </c>
      <c r="G396" s="9">
        <f t="shared" si="5"/>
        <v>1</v>
      </c>
      <c r="J396" s="8">
        <f>IF($AL$396="NA",0,1)</f>
        <v>0</v>
      </c>
      <c r="K396" s="28" t="s">
        <v>118</v>
      </c>
      <c r="L396" s="29"/>
      <c r="N396" s="30"/>
      <c r="AB396" s="30"/>
      <c r="AC396" s="30"/>
      <c r="AD396" s="30"/>
      <c r="AE396" s="30"/>
      <c r="AF396" s="30"/>
      <c r="AG396" s="30"/>
      <c r="AH396" s="30"/>
      <c r="AI396" s="30"/>
      <c r="AK396" s="30"/>
      <c r="AL396" s="8" t="str">
        <f>IF('項目E1(不当な差別的取扱い)'!$AX$41="","NA",'項目E1(不当な差別的取扱い)'!$AX$41)</f>
        <v>NA</v>
      </c>
      <c r="AN396" s="30"/>
      <c r="AO396" s="30"/>
      <c r="AP396" s="30"/>
      <c r="AQ396" s="29"/>
      <c r="AR396" s="29"/>
      <c r="AT396" s="120"/>
      <c r="BH396" s="120"/>
      <c r="BI396" s="120"/>
      <c r="BJ396" s="120"/>
      <c r="BK396" s="120"/>
      <c r="BL396" s="120"/>
      <c r="BM396" s="120"/>
      <c r="BN396" s="120"/>
      <c r="BO396" s="120"/>
      <c r="BQ396" s="120"/>
      <c r="BR396" s="9" t="s">
        <v>428</v>
      </c>
      <c r="BT396" s="120"/>
      <c r="BU396" s="120"/>
      <c r="BV396" s="120"/>
      <c r="BW396" s="9" t="s">
        <v>229</v>
      </c>
      <c r="BX396" s="29"/>
      <c r="DI396" s="29"/>
      <c r="DJ396" s="13" t="s">
        <v>127</v>
      </c>
    </row>
    <row r="397" spans="2:114" ht="15" customHeight="1">
      <c r="B397" s="91" t="s">
        <v>351</v>
      </c>
      <c r="C397" s="92" t="s">
        <v>352</v>
      </c>
      <c r="D397" s="92" t="s">
        <v>429</v>
      </c>
      <c r="E397" s="93" t="s">
        <v>430</v>
      </c>
      <c r="F397" s="9">
        <v>22</v>
      </c>
      <c r="G397" s="9">
        <f t="shared" si="5"/>
        <v>1</v>
      </c>
      <c r="J397" s="8">
        <f>IF(OR($M$397="(選択)",LEN(TRIM($M$397))=0,$M$397="NA"),0,1)</f>
        <v>0</v>
      </c>
      <c r="K397" s="28" t="s">
        <v>145</v>
      </c>
      <c r="L397" s="29"/>
      <c r="M397" s="8" t="str">
        <f>IF('項目E1(不当な差別的取扱い)'!$AY$41="","NA",'項目E1(不当な差別的取扱い)'!$AY$41)</f>
        <v>(選択)</v>
      </c>
      <c r="N397" s="30"/>
      <c r="AB397" s="30"/>
      <c r="AC397" s="30"/>
      <c r="AD397" s="30"/>
      <c r="AE397" s="30"/>
      <c r="AF397" s="30"/>
      <c r="AG397" s="30"/>
      <c r="AH397" s="30"/>
      <c r="AI397" s="30"/>
      <c r="AK397" s="30"/>
      <c r="AN397" s="30"/>
      <c r="AO397" s="30"/>
      <c r="AP397" s="30"/>
      <c r="AQ397" s="29"/>
      <c r="AR397" s="29"/>
      <c r="AS397" s="9" t="s">
        <v>431</v>
      </c>
      <c r="AT397" s="120"/>
      <c r="BH397" s="120"/>
      <c r="BI397" s="120"/>
      <c r="BJ397" s="120"/>
      <c r="BK397" s="120"/>
      <c r="BL397" s="120"/>
      <c r="BM397" s="120"/>
      <c r="BN397" s="120"/>
      <c r="BO397" s="120"/>
      <c r="BQ397" s="120"/>
      <c r="BT397" s="120"/>
      <c r="BU397" s="120"/>
      <c r="BV397" s="120"/>
      <c r="BW397" s="9" t="s">
        <v>232</v>
      </c>
      <c r="BX397" s="29"/>
      <c r="DI397" s="29"/>
      <c r="DJ397" s="13" t="s">
        <v>360</v>
      </c>
    </row>
    <row r="398" spans="2:114" ht="15" customHeight="1">
      <c r="B398" s="91" t="s">
        <v>351</v>
      </c>
      <c r="C398" s="92" t="s">
        <v>352</v>
      </c>
      <c r="D398" s="92" t="s">
        <v>357</v>
      </c>
      <c r="E398" s="93" t="s">
        <v>144</v>
      </c>
      <c r="F398" s="9">
        <v>23</v>
      </c>
      <c r="G398" s="9">
        <f t="shared" si="5"/>
        <v>1</v>
      </c>
      <c r="J398" s="8">
        <f>IF(OR($M$398="(選択)",LEN(TRIM($M$398))=0,$M$398="NA"),0,1)</f>
        <v>0</v>
      </c>
      <c r="K398" s="28" t="s">
        <v>145</v>
      </c>
      <c r="L398" s="29"/>
      <c r="M398" s="8" t="str">
        <f>IF('項目E1(不当な差別的取扱い)'!$C$42="","NA",'項目E1(不当な差別的取扱い)'!$C$42)</f>
        <v>(選択)</v>
      </c>
      <c r="N398" s="30"/>
      <c r="AB398" s="30"/>
      <c r="AC398" s="30"/>
      <c r="AD398" s="30"/>
      <c r="AE398" s="30"/>
      <c r="AF398" s="30"/>
      <c r="AG398" s="30"/>
      <c r="AH398" s="30"/>
      <c r="AI398" s="30"/>
      <c r="AK398" s="30"/>
      <c r="AN398" s="30"/>
      <c r="AO398" s="30"/>
      <c r="AP398" s="30"/>
      <c r="AQ398" s="29"/>
      <c r="AR398" s="29"/>
      <c r="AS398" s="9" t="s">
        <v>359</v>
      </c>
      <c r="AT398" s="120"/>
      <c r="BH398" s="120"/>
      <c r="BI398" s="120"/>
      <c r="BJ398" s="120"/>
      <c r="BK398" s="120"/>
      <c r="BL398" s="120"/>
      <c r="BM398" s="120"/>
      <c r="BN398" s="120"/>
      <c r="BO398" s="120"/>
      <c r="BQ398" s="120"/>
      <c r="BT398" s="120"/>
      <c r="BU398" s="120"/>
      <c r="BV398" s="120"/>
      <c r="BW398" s="9" t="s">
        <v>146</v>
      </c>
      <c r="BX398" s="29"/>
      <c r="DI398" s="29"/>
      <c r="DJ398" s="13" t="s">
        <v>360</v>
      </c>
    </row>
    <row r="399" spans="2:114" ht="15" customHeight="1">
      <c r="B399" s="91" t="s">
        <v>351</v>
      </c>
      <c r="C399" s="92" t="s">
        <v>352</v>
      </c>
      <c r="D399" s="92" t="s">
        <v>361</v>
      </c>
      <c r="E399" s="93" t="s">
        <v>362</v>
      </c>
      <c r="F399" s="9">
        <v>23</v>
      </c>
      <c r="G399" s="9">
        <f t="shared" si="5"/>
        <v>1</v>
      </c>
      <c r="J399" s="8">
        <f>IF($AL$399="NA",0,1)</f>
        <v>0</v>
      </c>
      <c r="K399" s="28" t="s">
        <v>118</v>
      </c>
      <c r="L399" s="29"/>
      <c r="N399" s="30"/>
      <c r="AB399" s="30"/>
      <c r="AC399" s="30"/>
      <c r="AD399" s="30"/>
      <c r="AE399" s="30"/>
      <c r="AF399" s="30"/>
      <c r="AG399" s="30"/>
      <c r="AH399" s="30"/>
      <c r="AI399" s="30"/>
      <c r="AK399" s="30"/>
      <c r="AL399" s="8" t="str">
        <f>IF('項目E1(不当な差別的取扱い)'!$D$42="","NA",'項目E1(不当な差別的取扱い)'!$D$42)</f>
        <v>NA</v>
      </c>
      <c r="AN399" s="30"/>
      <c r="AO399" s="30"/>
      <c r="AP399" s="30"/>
      <c r="AQ399" s="29"/>
      <c r="AR399" s="29"/>
      <c r="AT399" s="120"/>
      <c r="BH399" s="120"/>
      <c r="BI399" s="120"/>
      <c r="BJ399" s="120"/>
      <c r="BK399" s="120"/>
      <c r="BL399" s="120"/>
      <c r="BM399" s="120"/>
      <c r="BN399" s="120"/>
      <c r="BO399" s="120"/>
      <c r="BQ399" s="120"/>
      <c r="BR399" s="9" t="s">
        <v>363</v>
      </c>
      <c r="BT399" s="120"/>
      <c r="BU399" s="120"/>
      <c r="BV399" s="120"/>
      <c r="BW399" s="9" t="s">
        <v>151</v>
      </c>
      <c r="BX399" s="29"/>
      <c r="DI399" s="29"/>
      <c r="DJ399" s="13" t="s">
        <v>127</v>
      </c>
    </row>
    <row r="400" spans="2:114" ht="15" customHeight="1">
      <c r="B400" s="91" t="s">
        <v>351</v>
      </c>
      <c r="C400" s="92" t="s">
        <v>352</v>
      </c>
      <c r="D400" s="92" t="s">
        <v>364</v>
      </c>
      <c r="E400" s="93" t="s">
        <v>365</v>
      </c>
      <c r="F400" s="9">
        <v>23</v>
      </c>
      <c r="G400" s="9">
        <f t="shared" si="5"/>
        <v>1</v>
      </c>
      <c r="J400" s="8">
        <f>IF(COUNTIF($O$400:$AH$400,"○")=0,0,1)</f>
        <v>0</v>
      </c>
      <c r="K400" s="28" t="s">
        <v>366</v>
      </c>
      <c r="L400" s="29"/>
      <c r="N400" s="30"/>
      <c r="O400" s="8" t="str">
        <f>IF('項目E1(不当な差別的取扱い)'!$G$42="","NA",'項目E1(不当な差別的取扱い)'!$G$42)</f>
        <v>NA</v>
      </c>
      <c r="P400" s="8" t="str">
        <f>IF('項目E1(不当な差別的取扱い)'!$H$42="","NA",'項目E1(不当な差別的取扱い)'!$H$42)</f>
        <v>NA</v>
      </c>
      <c r="Q400" s="8" t="str">
        <f>IF('項目E1(不当な差別的取扱い)'!$I$42="","NA",'項目E1(不当な差別的取扱い)'!$I$42)</f>
        <v>NA</v>
      </c>
      <c r="AB400" s="30"/>
      <c r="AC400" s="30"/>
      <c r="AD400" s="30"/>
      <c r="AE400" s="30"/>
      <c r="AF400" s="30"/>
      <c r="AG400" s="30"/>
      <c r="AH400" s="30"/>
      <c r="AI400" s="30"/>
      <c r="AK400" s="30"/>
      <c r="AM400" s="32"/>
      <c r="AN400" s="30"/>
      <c r="AO400" s="30"/>
      <c r="AP400" s="30"/>
      <c r="AQ400" s="29"/>
      <c r="AR400" s="29"/>
      <c r="AT400" s="120"/>
      <c r="AU400" s="9" t="s">
        <v>367</v>
      </c>
      <c r="AV400" s="9" t="s">
        <v>368</v>
      </c>
      <c r="AW400" s="9" t="s">
        <v>369</v>
      </c>
      <c r="BH400" s="120"/>
      <c r="BI400" s="120"/>
      <c r="BJ400" s="120"/>
      <c r="BK400" s="120"/>
      <c r="BL400" s="120"/>
      <c r="BM400" s="120"/>
      <c r="BN400" s="120"/>
      <c r="BO400" s="120"/>
      <c r="BQ400" s="120"/>
      <c r="BT400" s="120"/>
      <c r="BU400" s="120"/>
      <c r="BV400" s="120"/>
      <c r="BW400" s="9" t="s">
        <v>158</v>
      </c>
      <c r="BX400" s="29"/>
      <c r="DI400" s="29"/>
      <c r="DJ400" s="13" t="s">
        <v>370</v>
      </c>
    </row>
    <row r="401" spans="2:114" ht="15" customHeight="1">
      <c r="B401" s="91" t="s">
        <v>351</v>
      </c>
      <c r="C401" s="92" t="s">
        <v>352</v>
      </c>
      <c r="D401" s="92" t="s">
        <v>364</v>
      </c>
      <c r="E401" s="93" t="s">
        <v>371</v>
      </c>
      <c r="F401" s="9">
        <v>23</v>
      </c>
      <c r="G401" s="9">
        <f t="shared" si="5"/>
        <v>1</v>
      </c>
      <c r="I401" s="8">
        <f>IF(AND($J$400=1,$Q$400&lt;&gt;"○"),1,0)</f>
        <v>0</v>
      </c>
      <c r="J401" s="8">
        <f>IF($AL$401="NA",0,1)</f>
        <v>0</v>
      </c>
      <c r="K401" s="28" t="s">
        <v>118</v>
      </c>
      <c r="L401" s="29"/>
      <c r="N401" s="30"/>
      <c r="AB401" s="30"/>
      <c r="AC401" s="30"/>
      <c r="AD401" s="30"/>
      <c r="AE401" s="30"/>
      <c r="AF401" s="30"/>
      <c r="AG401" s="30"/>
      <c r="AH401" s="30"/>
      <c r="AI401" s="30"/>
      <c r="AK401" s="30"/>
      <c r="AL401" s="8" t="str">
        <f>IF('項目E1(不当な差別的取扱い)'!$J$42="","NA",'項目E1(不当な差別的取扱い)'!$J$42)</f>
        <v>NA</v>
      </c>
      <c r="AN401" s="30"/>
      <c r="AO401" s="30"/>
      <c r="AP401" s="30"/>
      <c r="AQ401" s="29"/>
      <c r="AR401" s="29"/>
      <c r="AT401" s="120"/>
      <c r="BH401" s="120"/>
      <c r="BI401" s="120"/>
      <c r="BJ401" s="120"/>
      <c r="BK401" s="120"/>
      <c r="BL401" s="120"/>
      <c r="BM401" s="120"/>
      <c r="BN401" s="120"/>
      <c r="BO401" s="120"/>
      <c r="BQ401" s="120"/>
      <c r="BR401" s="9" t="s">
        <v>372</v>
      </c>
      <c r="BT401" s="120"/>
      <c r="BU401" s="120"/>
      <c r="BV401" s="120"/>
      <c r="BW401" s="9" t="s">
        <v>160</v>
      </c>
      <c r="BX401" s="29"/>
      <c r="BY401" s="13" t="s">
        <v>369</v>
      </c>
      <c r="CA401" s="13" t="s">
        <v>373</v>
      </c>
      <c r="DI401" s="29"/>
      <c r="DJ401" s="13" t="s">
        <v>127</v>
      </c>
    </row>
    <row r="402" spans="2:114" ht="15" customHeight="1">
      <c r="B402" s="91" t="s">
        <v>351</v>
      </c>
      <c r="C402" s="92" t="s">
        <v>352</v>
      </c>
      <c r="D402" s="92" t="s">
        <v>162</v>
      </c>
      <c r="E402" s="93" t="s">
        <v>374</v>
      </c>
      <c r="F402" s="9">
        <v>23</v>
      </c>
      <c r="G402" s="9">
        <f t="shared" si="5"/>
        <v>1</v>
      </c>
      <c r="J402" s="8">
        <f>IF(COUNTIF($O$402:$AH$402,"○")=0,0,1)</f>
        <v>0</v>
      </c>
      <c r="K402" s="28" t="s">
        <v>154</v>
      </c>
      <c r="L402" s="29"/>
      <c r="N402" s="30"/>
      <c r="O402" s="8" t="str">
        <f>IF('項目E1(不当な差別的取扱い)'!$K$42="","NA",'項目E1(不当な差別的取扱い)'!$K$42)</f>
        <v>NA</v>
      </c>
      <c r="P402" s="8" t="str">
        <f>IF('項目E1(不当な差別的取扱い)'!$L$42="","NA",'項目E1(不当な差別的取扱い)'!$L$42)</f>
        <v>NA</v>
      </c>
      <c r="Q402" s="8" t="str">
        <f>IF('項目E1(不当な差別的取扱い)'!$M$42="","NA",'項目E1(不当な差別的取扱い)'!$M$42)</f>
        <v>NA</v>
      </c>
      <c r="R402" s="8" t="str">
        <f>IF('項目E1(不当な差別的取扱い)'!$N$42="","NA",'項目E1(不当な差別的取扱い)'!$N$42)</f>
        <v>NA</v>
      </c>
      <c r="AB402" s="30"/>
      <c r="AC402" s="30"/>
      <c r="AD402" s="30"/>
      <c r="AE402" s="30"/>
      <c r="AF402" s="30"/>
      <c r="AG402" s="30"/>
      <c r="AH402" s="30"/>
      <c r="AI402" s="30"/>
      <c r="AK402" s="30"/>
      <c r="AN402" s="30"/>
      <c r="AO402" s="30"/>
      <c r="AP402" s="30"/>
      <c r="AQ402" s="29"/>
      <c r="AR402" s="29"/>
      <c r="AT402" s="120"/>
      <c r="AU402" s="9" t="s">
        <v>375</v>
      </c>
      <c r="AV402" s="9" t="s">
        <v>376</v>
      </c>
      <c r="AW402" s="9" t="s">
        <v>377</v>
      </c>
      <c r="AX402" s="9" t="s">
        <v>378</v>
      </c>
      <c r="BH402" s="120"/>
      <c r="BI402" s="120"/>
      <c r="BJ402" s="120"/>
      <c r="BK402" s="120"/>
      <c r="BL402" s="120"/>
      <c r="BM402" s="120"/>
      <c r="BN402" s="120"/>
      <c r="BO402" s="120"/>
      <c r="BQ402" s="120"/>
      <c r="BT402" s="120"/>
      <c r="BU402" s="120"/>
      <c r="BV402" s="120"/>
      <c r="BW402" s="9" t="s">
        <v>168</v>
      </c>
      <c r="BX402" s="29"/>
      <c r="DI402" s="29"/>
      <c r="DJ402" s="13" t="s">
        <v>370</v>
      </c>
    </row>
    <row r="403" spans="2:114" ht="15" customHeight="1">
      <c r="B403" s="91" t="s">
        <v>351</v>
      </c>
      <c r="C403" s="92" t="s">
        <v>352</v>
      </c>
      <c r="D403" s="92" t="s">
        <v>379</v>
      </c>
      <c r="E403" s="93" t="s">
        <v>380</v>
      </c>
      <c r="F403" s="9">
        <v>23</v>
      </c>
      <c r="G403" s="9">
        <f t="shared" si="5"/>
        <v>1</v>
      </c>
      <c r="J403" s="8">
        <f>IF(COUNTIF($O$403:$AH$403,"○")=0,0,1)</f>
        <v>0</v>
      </c>
      <c r="K403" s="28" t="s">
        <v>154</v>
      </c>
      <c r="L403" s="29"/>
      <c r="N403" s="30"/>
      <c r="O403" s="8" t="str">
        <f>IF('項目E1(不当な差別的取扱い)'!$O$42="","NA",'項目E1(不当な差別的取扱い)'!$O$42)</f>
        <v>NA</v>
      </c>
      <c r="P403" s="8" t="str">
        <f>IF('項目E1(不当な差別的取扱い)'!$P$42="","NA",'項目E1(不当な差別的取扱い)'!$P$42)</f>
        <v>NA</v>
      </c>
      <c r="Q403" s="8" t="str">
        <f>IF('項目E1(不当な差別的取扱い)'!$Q$42="","NA",'項目E1(不当な差別的取扱い)'!$Q$42)</f>
        <v>NA</v>
      </c>
      <c r="R403" s="8" t="str">
        <f>IF('項目E1(不当な差別的取扱い)'!$R$42="","NA",'項目E1(不当な差別的取扱い)'!$R$42)</f>
        <v>NA</v>
      </c>
      <c r="S403" s="8" t="str">
        <f>IF('項目E1(不当な差別的取扱い)'!$S$42="","NA",'項目E1(不当な差別的取扱い)'!$S$42)</f>
        <v>NA</v>
      </c>
      <c r="T403" s="8" t="str">
        <f>IF('項目E1(不当な差別的取扱い)'!$T$42="","NA",'項目E1(不当な差別的取扱い)'!$T$42)</f>
        <v>NA</v>
      </c>
      <c r="U403" s="8" t="str">
        <f>IF('項目E1(不当な差別的取扱い)'!$U$42="","NA",'項目E1(不当な差別的取扱い)'!$U$42)</f>
        <v>NA</v>
      </c>
      <c r="V403" s="8" t="str">
        <f>IF('項目E1(不当な差別的取扱い)'!$V$42="","NA",'項目E1(不当な差別的取扱い)'!$V$42)</f>
        <v>NA</v>
      </c>
      <c r="W403" s="8" t="str">
        <f>IF('項目E1(不当な差別的取扱い)'!$W$42="","NA",'項目E1(不当な差別的取扱い)'!$W$42)</f>
        <v>NA</v>
      </c>
      <c r="AB403" s="30"/>
      <c r="AC403" s="30"/>
      <c r="AD403" s="30"/>
      <c r="AE403" s="30"/>
      <c r="AF403" s="30"/>
      <c r="AG403" s="30"/>
      <c r="AH403" s="30"/>
      <c r="AI403" s="30"/>
      <c r="AK403" s="30"/>
      <c r="AN403" s="30"/>
      <c r="AO403" s="30"/>
      <c r="AP403" s="30"/>
      <c r="AQ403" s="29"/>
      <c r="AR403" s="29"/>
      <c r="AT403" s="120"/>
      <c r="AU403" s="9" t="s">
        <v>381</v>
      </c>
      <c r="AV403" s="9" t="s">
        <v>382</v>
      </c>
      <c r="AW403" s="9" t="s">
        <v>383</v>
      </c>
      <c r="AX403" s="9" t="s">
        <v>384</v>
      </c>
      <c r="AY403" s="9" t="s">
        <v>385</v>
      </c>
      <c r="AZ403" s="9" t="s">
        <v>386</v>
      </c>
      <c r="BA403" s="9" t="s">
        <v>387</v>
      </c>
      <c r="BB403" s="9" t="s">
        <v>388</v>
      </c>
      <c r="BC403" s="9" t="s">
        <v>389</v>
      </c>
      <c r="BH403" s="120"/>
      <c r="BI403" s="120"/>
      <c r="BJ403" s="120"/>
      <c r="BK403" s="120"/>
      <c r="BL403" s="120"/>
      <c r="BM403" s="120"/>
      <c r="BN403" s="120"/>
      <c r="BO403" s="120"/>
      <c r="BQ403" s="120"/>
      <c r="BT403" s="120"/>
      <c r="BU403" s="120"/>
      <c r="BV403" s="120"/>
      <c r="BW403" s="9" t="s">
        <v>180</v>
      </c>
      <c r="BX403" s="29"/>
      <c r="DI403" s="29"/>
      <c r="DJ403" s="13" t="s">
        <v>370</v>
      </c>
    </row>
    <row r="404" spans="2:114" ht="15" customHeight="1">
      <c r="B404" s="91" t="s">
        <v>351</v>
      </c>
      <c r="C404" s="92" t="s">
        <v>352</v>
      </c>
      <c r="D404" s="92" t="s">
        <v>391</v>
      </c>
      <c r="E404" s="93" t="s">
        <v>392</v>
      </c>
      <c r="F404" s="9">
        <v>23</v>
      </c>
      <c r="G404" s="9">
        <f t="shared" si="5"/>
        <v>1</v>
      </c>
      <c r="J404" s="8">
        <f>IF(COUNTIF($O$404:$AH$404,"○")=0,0,1)</f>
        <v>0</v>
      </c>
      <c r="K404" s="28" t="s">
        <v>154</v>
      </c>
      <c r="L404" s="29"/>
      <c r="N404" s="30"/>
      <c r="O404" s="8" t="str">
        <f>IF('項目E1(不当な差別的取扱い)'!$X$42="","NA",'項目E1(不当な差別的取扱い)'!$X$42)</f>
        <v>NA</v>
      </c>
      <c r="P404" s="8" t="str">
        <f>IF('項目E1(不当な差別的取扱い)'!$Y$42="","NA",'項目E1(不当な差別的取扱い)'!$Y$42)</f>
        <v>NA</v>
      </c>
      <c r="Q404" s="8" t="str">
        <f>IF('項目E1(不当な差別的取扱い)'!$Z$42="","NA",'項目E1(不当な差別的取扱い)'!$Z$42)</f>
        <v>NA</v>
      </c>
      <c r="R404" s="8" t="str">
        <f>IF('項目E1(不当な差別的取扱い)'!$AA$42="","NA",'項目E1(不当な差別的取扱い)'!$AA$42)</f>
        <v>NA</v>
      </c>
      <c r="S404" s="8" t="str">
        <f>IF('項目E1(不当な差別的取扱い)'!$AB$42="","NA",'項目E1(不当な差別的取扱い)'!$AB$42)</f>
        <v>NA</v>
      </c>
      <c r="T404" s="8" t="str">
        <f>IF('項目E1(不当な差別的取扱い)'!$AC$42="","NA",'項目E1(不当な差別的取扱い)'!$AC$42)</f>
        <v>NA</v>
      </c>
      <c r="U404" s="8" t="str">
        <f>IF('項目E1(不当な差別的取扱い)'!$AD$42="","NA",'項目E1(不当な差別的取扱い)'!$AD$42)</f>
        <v>NA</v>
      </c>
      <c r="V404" s="8" t="str">
        <f>IF('項目E1(不当な差別的取扱い)'!$AE$42="","NA",'項目E1(不当な差別的取扱い)'!$AE$42)</f>
        <v>NA</v>
      </c>
      <c r="W404" s="8" t="str">
        <f>IF('項目E1(不当な差別的取扱い)'!$AF$42="","NA",'項目E1(不当な差別的取扱い)'!$AF$42)</f>
        <v>NA</v>
      </c>
      <c r="X404" s="8" t="str">
        <f>IF('項目E1(不当な差別的取扱い)'!$AG$42="","NA",'項目E1(不当な差別的取扱い)'!$AG$42)</f>
        <v>NA</v>
      </c>
      <c r="Y404" s="8" t="str">
        <f>IF('項目E1(不当な差別的取扱い)'!$AH$42="","NA",'項目E1(不当な差別的取扱い)'!$AH$42)</f>
        <v>NA</v>
      </c>
      <c r="AB404" s="30"/>
      <c r="AC404" s="30"/>
      <c r="AD404" s="30"/>
      <c r="AE404" s="30"/>
      <c r="AF404" s="30"/>
      <c r="AG404" s="30"/>
      <c r="AH404" s="30"/>
      <c r="AI404" s="30"/>
      <c r="AK404" s="30"/>
      <c r="AN404" s="30"/>
      <c r="AO404" s="30"/>
      <c r="AP404" s="30"/>
      <c r="AQ404" s="29"/>
      <c r="AR404" s="29"/>
      <c r="AT404" s="120"/>
      <c r="AU404" s="9" t="s">
        <v>393</v>
      </c>
      <c r="AV404" s="9" t="s">
        <v>394</v>
      </c>
      <c r="AW404" s="9" t="s">
        <v>395</v>
      </c>
      <c r="AX404" s="9" t="s">
        <v>396</v>
      </c>
      <c r="AY404" s="9" t="s">
        <v>397</v>
      </c>
      <c r="AZ404" s="9" t="s">
        <v>398</v>
      </c>
      <c r="BA404" s="9" t="s">
        <v>399</v>
      </c>
      <c r="BB404" s="9" t="s">
        <v>400</v>
      </c>
      <c r="BC404" s="9" t="s">
        <v>401</v>
      </c>
      <c r="BD404" s="9" t="s">
        <v>402</v>
      </c>
      <c r="BE404" s="9" t="s">
        <v>403</v>
      </c>
      <c r="BH404" s="120"/>
      <c r="BI404" s="120"/>
      <c r="BJ404" s="120"/>
      <c r="BK404" s="120"/>
      <c r="BL404" s="120"/>
      <c r="BM404" s="120"/>
      <c r="BN404" s="120"/>
      <c r="BO404" s="120"/>
      <c r="BQ404" s="120"/>
      <c r="BT404" s="120"/>
      <c r="BU404" s="120"/>
      <c r="BV404" s="120"/>
      <c r="BW404" s="9" t="s">
        <v>194</v>
      </c>
      <c r="BX404" s="29"/>
      <c r="DI404" s="29"/>
      <c r="DJ404" s="13" t="s">
        <v>370</v>
      </c>
    </row>
    <row r="405" spans="2:114" ht="15" customHeight="1">
      <c r="B405" s="91" t="s">
        <v>351</v>
      </c>
      <c r="C405" s="92" t="s">
        <v>352</v>
      </c>
      <c r="D405" s="92" t="s">
        <v>391</v>
      </c>
      <c r="E405" s="93" t="s">
        <v>404</v>
      </c>
      <c r="F405" s="9">
        <v>23</v>
      </c>
      <c r="G405" s="9">
        <f t="shared" si="5"/>
        <v>1</v>
      </c>
      <c r="I405" s="8">
        <f>IF(AND($J$404=1,$Y$404&lt;&gt;"○"),1,0)</f>
        <v>0</v>
      </c>
      <c r="J405" s="8">
        <f>IF($AL$405="NA",0,1)</f>
        <v>0</v>
      </c>
      <c r="K405" s="28" t="s">
        <v>118</v>
      </c>
      <c r="L405" s="29"/>
      <c r="N405" s="30"/>
      <c r="AB405" s="30"/>
      <c r="AC405" s="30"/>
      <c r="AD405" s="30"/>
      <c r="AE405" s="30"/>
      <c r="AF405" s="30"/>
      <c r="AG405" s="30"/>
      <c r="AH405" s="30"/>
      <c r="AI405" s="30"/>
      <c r="AK405" s="30"/>
      <c r="AL405" s="8" t="str">
        <f>IF('項目E1(不当な差別的取扱い)'!$AI$42="","NA",'項目E1(不当な差別的取扱い)'!$AI$42)</f>
        <v>NA</v>
      </c>
      <c r="AN405" s="30"/>
      <c r="AO405" s="30"/>
      <c r="AP405" s="30"/>
      <c r="AQ405" s="29"/>
      <c r="AR405" s="29"/>
      <c r="AT405" s="120"/>
      <c r="BH405" s="120"/>
      <c r="BI405" s="120"/>
      <c r="BJ405" s="120"/>
      <c r="BK405" s="120"/>
      <c r="BL405" s="120"/>
      <c r="BM405" s="120"/>
      <c r="BN405" s="120"/>
      <c r="BO405" s="120"/>
      <c r="BQ405" s="120"/>
      <c r="BR405" s="9" t="s">
        <v>405</v>
      </c>
      <c r="BT405" s="120"/>
      <c r="BU405" s="120"/>
      <c r="BV405" s="120"/>
      <c r="BW405" s="9" t="s">
        <v>196</v>
      </c>
      <c r="BX405" s="29"/>
      <c r="BY405" s="13" t="s">
        <v>403</v>
      </c>
      <c r="CA405" s="13" t="s">
        <v>373</v>
      </c>
      <c r="DI405" s="29"/>
      <c r="DJ405" s="13" t="s">
        <v>127</v>
      </c>
    </row>
    <row r="406" spans="2:114" ht="15" customHeight="1">
      <c r="B406" s="91" t="s">
        <v>351</v>
      </c>
      <c r="C406" s="92" t="s">
        <v>352</v>
      </c>
      <c r="D406" s="92" t="s">
        <v>406</v>
      </c>
      <c r="E406" s="93" t="s">
        <v>407</v>
      </c>
      <c r="F406" s="9">
        <v>23</v>
      </c>
      <c r="G406" s="9">
        <f t="shared" si="5"/>
        <v>1</v>
      </c>
      <c r="J406" s="8">
        <f>IF(COUNTIF($O$406:$AH$406,"○")=0,0,1)</f>
        <v>0</v>
      </c>
      <c r="K406" s="28" t="s">
        <v>154</v>
      </c>
      <c r="L406" s="29"/>
      <c r="N406" s="30"/>
      <c r="O406" s="8" t="str">
        <f>IF('項目E1(不当な差別的取扱い)'!$AJ$42="","NA",'項目E1(不当な差別的取扱い)'!$AJ$42)</f>
        <v>NA</v>
      </c>
      <c r="P406" s="8" t="str">
        <f>IF('項目E1(不当な差別的取扱い)'!$AK$42="","NA",'項目E1(不当な差別的取扱い)'!$AK$42)</f>
        <v>NA</v>
      </c>
      <c r="Q406" s="8" t="str">
        <f>IF('項目E1(不当な差別的取扱い)'!$AL$42="","NA",'項目E1(不当な差別的取扱い)'!$AL$42)</f>
        <v>NA</v>
      </c>
      <c r="R406" s="8" t="str">
        <f>IF('項目E1(不当な差別的取扱い)'!$AM$42="","NA",'項目E1(不当な差別的取扱い)'!$AM$42)</f>
        <v>NA</v>
      </c>
      <c r="S406" s="8" t="str">
        <f>IF('項目E1(不当な差別的取扱い)'!$AN$42="","NA",'項目E1(不当な差別的取扱い)'!$AN$42)</f>
        <v>NA</v>
      </c>
      <c r="T406" s="8" t="str">
        <f>IF('項目E1(不当な差別的取扱い)'!$AO$42="","NA",'項目E1(不当な差別的取扱い)'!$AO$42)</f>
        <v>NA</v>
      </c>
      <c r="AB406" s="30"/>
      <c r="AC406" s="30"/>
      <c r="AD406" s="30"/>
      <c r="AE406" s="30"/>
      <c r="AF406" s="30"/>
      <c r="AG406" s="30"/>
      <c r="AH406" s="30"/>
      <c r="AI406" s="30"/>
      <c r="AK406" s="30"/>
      <c r="AN406" s="30"/>
      <c r="AO406" s="30"/>
      <c r="AP406" s="30"/>
      <c r="AQ406" s="29"/>
      <c r="AR406" s="29"/>
      <c r="AT406" s="120"/>
      <c r="AU406" s="9" t="s">
        <v>408</v>
      </c>
      <c r="AV406" s="9" t="s">
        <v>409</v>
      </c>
      <c r="AW406" s="9" t="s">
        <v>410</v>
      </c>
      <c r="AX406" s="9" t="s">
        <v>411</v>
      </c>
      <c r="AY406" s="9" t="s">
        <v>412</v>
      </c>
      <c r="AZ406" s="9" t="s">
        <v>413</v>
      </c>
      <c r="BH406" s="120"/>
      <c r="BI406" s="120"/>
      <c r="BJ406" s="120"/>
      <c r="BK406" s="120"/>
      <c r="BL406" s="120"/>
      <c r="BM406" s="120"/>
      <c r="BN406" s="120"/>
      <c r="BO406" s="120"/>
      <c r="BQ406" s="120"/>
      <c r="BT406" s="120"/>
      <c r="BU406" s="120"/>
      <c r="BV406" s="120"/>
      <c r="BW406" s="9" t="s">
        <v>205</v>
      </c>
      <c r="BX406" s="29"/>
      <c r="DI406" s="29"/>
      <c r="DJ406" s="13" t="s">
        <v>370</v>
      </c>
    </row>
    <row r="407" spans="2:114" ht="15" customHeight="1">
      <c r="B407" s="91" t="s">
        <v>351</v>
      </c>
      <c r="C407" s="92" t="s">
        <v>352</v>
      </c>
      <c r="D407" s="92" t="s">
        <v>406</v>
      </c>
      <c r="E407" s="93" t="s">
        <v>414</v>
      </c>
      <c r="F407" s="9">
        <v>23</v>
      </c>
      <c r="G407" s="9">
        <f t="shared" si="5"/>
        <v>1</v>
      </c>
      <c r="I407" s="8">
        <f>IF(AND($J$406=1,$T$406&lt;&gt;"○"),1,0)</f>
        <v>0</v>
      </c>
      <c r="J407" s="8">
        <f>IF($AL$407="NA",0,1)</f>
        <v>0</v>
      </c>
      <c r="K407" s="28" t="s">
        <v>118</v>
      </c>
      <c r="L407" s="29"/>
      <c r="N407" s="30"/>
      <c r="AB407" s="30"/>
      <c r="AC407" s="30"/>
      <c r="AD407" s="30"/>
      <c r="AE407" s="30"/>
      <c r="AF407" s="30"/>
      <c r="AG407" s="30"/>
      <c r="AH407" s="30"/>
      <c r="AI407" s="30"/>
      <c r="AK407" s="30"/>
      <c r="AL407" s="8" t="str">
        <f>IF('項目E1(不当な差別的取扱い)'!$AP$42="","NA",'項目E1(不当な差別的取扱い)'!$AP$42)</f>
        <v>NA</v>
      </c>
      <c r="AN407" s="30"/>
      <c r="AO407" s="30"/>
      <c r="AP407" s="30"/>
      <c r="AQ407" s="29"/>
      <c r="AR407" s="29"/>
      <c r="AT407" s="120"/>
      <c r="BH407" s="120"/>
      <c r="BI407" s="120"/>
      <c r="BJ407" s="120"/>
      <c r="BK407" s="120"/>
      <c r="BL407" s="120"/>
      <c r="BM407" s="120"/>
      <c r="BN407" s="120"/>
      <c r="BO407" s="120"/>
      <c r="BQ407" s="120"/>
      <c r="BR407" s="9" t="s">
        <v>415</v>
      </c>
      <c r="BT407" s="120"/>
      <c r="BU407" s="120"/>
      <c r="BV407" s="120"/>
      <c r="BW407" s="9" t="s">
        <v>207</v>
      </c>
      <c r="BX407" s="29"/>
      <c r="BY407" s="13" t="s">
        <v>413</v>
      </c>
      <c r="CA407" s="13" t="s">
        <v>373</v>
      </c>
      <c r="DI407" s="29"/>
      <c r="DJ407" s="13" t="s">
        <v>127</v>
      </c>
    </row>
    <row r="408" spans="2:114" ht="15" customHeight="1">
      <c r="B408" s="91" t="s">
        <v>351</v>
      </c>
      <c r="C408" s="92" t="s">
        <v>352</v>
      </c>
      <c r="D408" s="92" t="s">
        <v>209</v>
      </c>
      <c r="E408" s="93" t="s">
        <v>210</v>
      </c>
      <c r="F408" s="9">
        <v>23</v>
      </c>
      <c r="G408" s="9">
        <f t="shared" si="5"/>
        <v>1</v>
      </c>
      <c r="J408" s="8">
        <f>IF(COUNTIF($O$408:$AH$408,"○")=0,0,1)</f>
        <v>0</v>
      </c>
      <c r="K408" s="28" t="s">
        <v>154</v>
      </c>
      <c r="L408" s="29"/>
      <c r="N408" s="30"/>
      <c r="O408" s="8" t="str">
        <f>IF('項目E1(不当な差別的取扱い)'!$AQ$42="","NA",'項目E1(不当な差別的取扱い)'!$AQ$42)</f>
        <v>NA</v>
      </c>
      <c r="P408" s="8" t="str">
        <f>IF('項目E1(不当な差別的取扱い)'!$AR$42="","NA",'項目E1(不当な差別的取扱い)'!$AR$42)</f>
        <v>NA</v>
      </c>
      <c r="Q408" s="8" t="str">
        <f>IF('項目E1(不当な差別的取扱い)'!$AS$42="","NA",'項目E1(不当な差別的取扱い)'!$AS$42)</f>
        <v>NA</v>
      </c>
      <c r="AB408" s="30"/>
      <c r="AC408" s="30"/>
      <c r="AD408" s="30"/>
      <c r="AE408" s="30"/>
      <c r="AF408" s="30"/>
      <c r="AG408" s="30"/>
      <c r="AH408" s="30"/>
      <c r="AI408" s="30"/>
      <c r="AK408" s="30"/>
      <c r="AN408" s="30"/>
      <c r="AO408" s="30"/>
      <c r="AP408" s="30"/>
      <c r="AQ408" s="29"/>
      <c r="AR408" s="29"/>
      <c r="AT408" s="120"/>
      <c r="AU408" s="9" t="s">
        <v>416</v>
      </c>
      <c r="AV408" s="9" t="s">
        <v>417</v>
      </c>
      <c r="AW408" s="9" t="s">
        <v>418</v>
      </c>
      <c r="BH408" s="120"/>
      <c r="BI408" s="120"/>
      <c r="BJ408" s="120"/>
      <c r="BK408" s="120"/>
      <c r="BL408" s="120"/>
      <c r="BM408" s="120"/>
      <c r="BN408" s="120"/>
      <c r="BO408" s="120"/>
      <c r="BQ408" s="120"/>
      <c r="BT408" s="120"/>
      <c r="BU408" s="120"/>
      <c r="BV408" s="120"/>
      <c r="BW408" s="9" t="s">
        <v>214</v>
      </c>
      <c r="BX408" s="29"/>
      <c r="DI408" s="29"/>
      <c r="DJ408" s="13" t="s">
        <v>370</v>
      </c>
    </row>
    <row r="409" spans="2:114" ht="15" customHeight="1">
      <c r="B409" s="91" t="s">
        <v>351</v>
      </c>
      <c r="C409" s="92" t="s">
        <v>352</v>
      </c>
      <c r="D409" s="92" t="s">
        <v>215</v>
      </c>
      <c r="E409" s="93" t="s">
        <v>419</v>
      </c>
      <c r="F409" s="9">
        <v>23</v>
      </c>
      <c r="G409" s="9">
        <f t="shared" ref="G409:G472" si="6">+IF($AJ$23="NA",1,IF(F409&gt;$AJ$23,1,0))</f>
        <v>1</v>
      </c>
      <c r="J409" s="8">
        <f>IF(COUNTIF($O$409:$AH$409,"○")=0,0,1)</f>
        <v>0</v>
      </c>
      <c r="K409" s="28" t="s">
        <v>154</v>
      </c>
      <c r="L409" s="29"/>
      <c r="N409" s="30"/>
      <c r="O409" s="8" t="str">
        <f>IF('項目E1(不当な差別的取扱い)'!$AT$42="","NA",'項目E1(不当な差別的取扱い)'!$AT$42)</f>
        <v>NA</v>
      </c>
      <c r="AB409" s="30"/>
      <c r="AC409" s="30"/>
      <c r="AD409" s="30"/>
      <c r="AE409" s="30"/>
      <c r="AF409" s="30"/>
      <c r="AG409" s="30"/>
      <c r="AH409" s="30"/>
      <c r="AI409" s="30"/>
      <c r="AK409" s="30"/>
      <c r="AN409" s="30"/>
      <c r="AO409" s="30"/>
      <c r="AP409" s="30"/>
      <c r="AQ409" s="29"/>
      <c r="AR409" s="29"/>
      <c r="AT409" s="120"/>
      <c r="AU409" s="9" t="s">
        <v>420</v>
      </c>
      <c r="BH409" s="120"/>
      <c r="BI409" s="120"/>
      <c r="BJ409" s="120"/>
      <c r="BK409" s="120"/>
      <c r="BL409" s="120"/>
      <c r="BM409" s="120"/>
      <c r="BN409" s="120"/>
      <c r="BO409" s="120"/>
      <c r="BQ409" s="120"/>
      <c r="BT409" s="120"/>
      <c r="BU409" s="120"/>
      <c r="BV409" s="120"/>
      <c r="BW409" s="9" t="s">
        <v>217</v>
      </c>
      <c r="BX409" s="29"/>
      <c r="DI409" s="29"/>
      <c r="DJ409" s="13" t="s">
        <v>370</v>
      </c>
    </row>
    <row r="410" spans="2:114" ht="15" customHeight="1">
      <c r="B410" s="91" t="s">
        <v>351</v>
      </c>
      <c r="C410" s="92" t="s">
        <v>352</v>
      </c>
      <c r="D410" s="92" t="s">
        <v>218</v>
      </c>
      <c r="E410" s="93" t="s">
        <v>421</v>
      </c>
      <c r="F410" s="9">
        <v>23</v>
      </c>
      <c r="G410" s="9">
        <f t="shared" si="6"/>
        <v>1</v>
      </c>
      <c r="J410" s="8">
        <f>IF($AL$410="NA",0,1)</f>
        <v>0</v>
      </c>
      <c r="K410" s="28" t="s">
        <v>118</v>
      </c>
      <c r="L410" s="29"/>
      <c r="N410" s="30"/>
      <c r="AB410" s="30"/>
      <c r="AC410" s="30"/>
      <c r="AD410" s="30"/>
      <c r="AE410" s="30"/>
      <c r="AF410" s="30"/>
      <c r="AG410" s="30"/>
      <c r="AH410" s="30"/>
      <c r="AI410" s="30"/>
      <c r="AK410" s="30"/>
      <c r="AL410" s="8" t="str">
        <f>IF('項目E1(不当な差別的取扱い)'!$AU$42="","NA",'項目E1(不当な差別的取扱い)'!$AU$42)</f>
        <v>NA</v>
      </c>
      <c r="AN410" s="30"/>
      <c r="AO410" s="30"/>
      <c r="AP410" s="30"/>
      <c r="AQ410" s="29"/>
      <c r="AR410" s="29"/>
      <c r="AT410" s="120"/>
      <c r="BH410" s="120"/>
      <c r="BI410" s="120"/>
      <c r="BJ410" s="120"/>
      <c r="BK410" s="120"/>
      <c r="BL410" s="120"/>
      <c r="BM410" s="120"/>
      <c r="BN410" s="120"/>
      <c r="BO410" s="120"/>
      <c r="BQ410" s="120"/>
      <c r="BR410" s="9" t="s">
        <v>422</v>
      </c>
      <c r="BT410" s="120"/>
      <c r="BU410" s="120"/>
      <c r="BV410" s="120"/>
      <c r="BW410" s="9" t="s">
        <v>220</v>
      </c>
      <c r="BX410" s="29"/>
      <c r="DI410" s="29"/>
      <c r="DJ410" s="13" t="s">
        <v>127</v>
      </c>
    </row>
    <row r="411" spans="2:114" ht="15" customHeight="1">
      <c r="B411" s="91" t="s">
        <v>351</v>
      </c>
      <c r="C411" s="92" t="s">
        <v>352</v>
      </c>
      <c r="D411" s="92" t="s">
        <v>432</v>
      </c>
      <c r="E411" s="93" t="s">
        <v>423</v>
      </c>
      <c r="F411" s="9">
        <v>23</v>
      </c>
      <c r="G411" s="9">
        <f t="shared" si="6"/>
        <v>1</v>
      </c>
      <c r="J411" s="8">
        <f>IF(OR($M$411="(選択)",LEN(TRIM($M$411))=0,$M$411="NA"),0,1)</f>
        <v>0</v>
      </c>
      <c r="K411" s="28" t="s">
        <v>145</v>
      </c>
      <c r="L411" s="29"/>
      <c r="M411" s="8" t="str">
        <f>IF('項目E1(不当な差別的取扱い)'!$AV$42="","NA",'項目E1(不当な差別的取扱い)'!$AV$42)</f>
        <v>(選択)</v>
      </c>
      <c r="N411" s="30"/>
      <c r="AB411" s="30"/>
      <c r="AC411" s="30"/>
      <c r="AD411" s="30"/>
      <c r="AE411" s="30"/>
      <c r="AF411" s="30"/>
      <c r="AG411" s="30"/>
      <c r="AH411" s="30"/>
      <c r="AI411" s="30"/>
      <c r="AK411" s="30"/>
      <c r="AN411" s="30"/>
      <c r="AO411" s="30"/>
      <c r="AP411" s="30"/>
      <c r="AQ411" s="29"/>
      <c r="AR411" s="29"/>
      <c r="AS411" s="9" t="s">
        <v>424</v>
      </c>
      <c r="AT411" s="120"/>
      <c r="BH411" s="120"/>
      <c r="BI411" s="120"/>
      <c r="BJ411" s="120"/>
      <c r="BK411" s="120"/>
      <c r="BL411" s="120"/>
      <c r="BM411" s="120"/>
      <c r="BN411" s="120"/>
      <c r="BO411" s="120"/>
      <c r="BQ411" s="120"/>
      <c r="BT411" s="120"/>
      <c r="BU411" s="120"/>
      <c r="BV411" s="120"/>
      <c r="BW411" s="9" t="s">
        <v>223</v>
      </c>
      <c r="BX411" s="29"/>
      <c r="DI411" s="29"/>
      <c r="DJ411" s="13" t="s">
        <v>360</v>
      </c>
    </row>
    <row r="412" spans="2:114" ht="15" customHeight="1">
      <c r="B412" s="91" t="s">
        <v>351</v>
      </c>
      <c r="C412" s="92" t="s">
        <v>352</v>
      </c>
      <c r="D412" s="92" t="s">
        <v>425</v>
      </c>
      <c r="E412" s="93" t="s">
        <v>426</v>
      </c>
      <c r="F412" s="9">
        <v>23</v>
      </c>
      <c r="G412" s="9">
        <f t="shared" si="6"/>
        <v>1</v>
      </c>
      <c r="J412" s="8">
        <f>IF($AL$412="NA",0,1)</f>
        <v>0</v>
      </c>
      <c r="K412" s="28" t="s">
        <v>118</v>
      </c>
      <c r="L412" s="29"/>
      <c r="N412" s="30"/>
      <c r="AB412" s="30"/>
      <c r="AC412" s="30"/>
      <c r="AD412" s="30"/>
      <c r="AE412" s="30"/>
      <c r="AF412" s="30"/>
      <c r="AG412" s="30"/>
      <c r="AH412" s="30"/>
      <c r="AI412" s="30"/>
      <c r="AK412" s="30"/>
      <c r="AL412" s="8" t="str">
        <f>IF('項目E1(不当な差別的取扱い)'!$AW$42="","NA",'項目E1(不当な差別的取扱い)'!$AW$42)</f>
        <v>NA</v>
      </c>
      <c r="AN412" s="30"/>
      <c r="AO412" s="30"/>
      <c r="AP412" s="30"/>
      <c r="AQ412" s="29"/>
      <c r="AR412" s="29"/>
      <c r="AT412" s="120"/>
      <c r="BH412" s="120"/>
      <c r="BI412" s="120"/>
      <c r="BJ412" s="120"/>
      <c r="BK412" s="120"/>
      <c r="BL412" s="120"/>
      <c r="BM412" s="120"/>
      <c r="BN412" s="120"/>
      <c r="BO412" s="120"/>
      <c r="BQ412" s="120"/>
      <c r="BR412" s="9" t="s">
        <v>427</v>
      </c>
      <c r="BT412" s="120"/>
      <c r="BU412" s="120"/>
      <c r="BV412" s="120"/>
      <c r="BW412" s="9" t="s">
        <v>226</v>
      </c>
      <c r="BX412" s="29"/>
      <c r="DI412" s="29"/>
      <c r="DJ412" s="13" t="s">
        <v>127</v>
      </c>
    </row>
    <row r="413" spans="2:114" ht="15" customHeight="1">
      <c r="B413" s="91" t="s">
        <v>351</v>
      </c>
      <c r="C413" s="92" t="s">
        <v>352</v>
      </c>
      <c r="D413" s="92" t="s">
        <v>227</v>
      </c>
      <c r="E413" s="93" t="s">
        <v>228</v>
      </c>
      <c r="F413" s="9">
        <v>23</v>
      </c>
      <c r="G413" s="9">
        <f t="shared" si="6"/>
        <v>1</v>
      </c>
      <c r="J413" s="8">
        <f>IF($AL$413="NA",0,1)</f>
        <v>0</v>
      </c>
      <c r="K413" s="28" t="s">
        <v>118</v>
      </c>
      <c r="L413" s="29"/>
      <c r="N413" s="30"/>
      <c r="AB413" s="30"/>
      <c r="AC413" s="30"/>
      <c r="AD413" s="30"/>
      <c r="AE413" s="30"/>
      <c r="AF413" s="30"/>
      <c r="AG413" s="30"/>
      <c r="AH413" s="30"/>
      <c r="AI413" s="30"/>
      <c r="AK413" s="30"/>
      <c r="AL413" s="8" t="str">
        <f>IF('項目E1(不当な差別的取扱い)'!$AX$42="","NA",'項目E1(不当な差別的取扱い)'!$AX$42)</f>
        <v>NA</v>
      </c>
      <c r="AN413" s="30"/>
      <c r="AO413" s="30"/>
      <c r="AP413" s="30"/>
      <c r="AQ413" s="29"/>
      <c r="AR413" s="29"/>
      <c r="AT413" s="120"/>
      <c r="BH413" s="120"/>
      <c r="BI413" s="120"/>
      <c r="BJ413" s="120"/>
      <c r="BK413" s="120"/>
      <c r="BL413" s="120"/>
      <c r="BM413" s="120"/>
      <c r="BN413" s="120"/>
      <c r="BO413" s="120"/>
      <c r="BQ413" s="120"/>
      <c r="BR413" s="9" t="s">
        <v>428</v>
      </c>
      <c r="BT413" s="120"/>
      <c r="BU413" s="120"/>
      <c r="BV413" s="120"/>
      <c r="BW413" s="9" t="s">
        <v>229</v>
      </c>
      <c r="BX413" s="29"/>
      <c r="DI413" s="29"/>
      <c r="DJ413" s="13" t="s">
        <v>127</v>
      </c>
    </row>
    <row r="414" spans="2:114" ht="15" customHeight="1">
      <c r="B414" s="91" t="s">
        <v>351</v>
      </c>
      <c r="C414" s="92" t="s">
        <v>352</v>
      </c>
      <c r="D414" s="92" t="s">
        <v>429</v>
      </c>
      <c r="E414" s="93" t="s">
        <v>430</v>
      </c>
      <c r="F414" s="9">
        <v>23</v>
      </c>
      <c r="G414" s="9">
        <f t="shared" si="6"/>
        <v>1</v>
      </c>
      <c r="J414" s="8">
        <f>IF(OR($M$414="(選択)",LEN(TRIM($M$414))=0,$M$414="NA"),0,1)</f>
        <v>0</v>
      </c>
      <c r="K414" s="28" t="s">
        <v>145</v>
      </c>
      <c r="L414" s="29"/>
      <c r="M414" s="8" t="str">
        <f>IF('項目E1(不当な差別的取扱い)'!$AY$42="","NA",'項目E1(不当な差別的取扱い)'!$AY$42)</f>
        <v>(選択)</v>
      </c>
      <c r="N414" s="30"/>
      <c r="AB414" s="30"/>
      <c r="AC414" s="30"/>
      <c r="AD414" s="30"/>
      <c r="AE414" s="30"/>
      <c r="AF414" s="30"/>
      <c r="AG414" s="30"/>
      <c r="AH414" s="30"/>
      <c r="AI414" s="30"/>
      <c r="AK414" s="30"/>
      <c r="AN414" s="30"/>
      <c r="AO414" s="30"/>
      <c r="AP414" s="30"/>
      <c r="AQ414" s="29"/>
      <c r="AR414" s="29"/>
      <c r="AS414" s="9" t="s">
        <v>431</v>
      </c>
      <c r="AT414" s="120"/>
      <c r="BH414" s="120"/>
      <c r="BI414" s="120"/>
      <c r="BJ414" s="120"/>
      <c r="BK414" s="120"/>
      <c r="BL414" s="120"/>
      <c r="BM414" s="120"/>
      <c r="BN414" s="120"/>
      <c r="BO414" s="120"/>
      <c r="BQ414" s="120"/>
      <c r="BT414" s="120"/>
      <c r="BU414" s="120"/>
      <c r="BV414" s="120"/>
      <c r="BW414" s="9" t="s">
        <v>232</v>
      </c>
      <c r="BX414" s="29"/>
      <c r="DI414" s="29"/>
      <c r="DJ414" s="13" t="s">
        <v>360</v>
      </c>
    </row>
    <row r="415" spans="2:114" ht="15" customHeight="1">
      <c r="B415" s="91" t="s">
        <v>351</v>
      </c>
      <c r="C415" s="92" t="s">
        <v>352</v>
      </c>
      <c r="D415" s="92" t="s">
        <v>357</v>
      </c>
      <c r="E415" s="93" t="s">
        <v>144</v>
      </c>
      <c r="F415" s="9">
        <v>24</v>
      </c>
      <c r="G415" s="9">
        <f t="shared" si="6"/>
        <v>1</v>
      </c>
      <c r="J415" s="8">
        <f>IF(OR($M$415="(選択)",LEN(TRIM($M$415))=0,$M$415="NA"),0,1)</f>
        <v>0</v>
      </c>
      <c r="K415" s="28" t="s">
        <v>145</v>
      </c>
      <c r="L415" s="29"/>
      <c r="M415" s="8" t="str">
        <f>IF('項目E1(不当な差別的取扱い)'!$C$43="","NA",'項目E1(不当な差別的取扱い)'!$C$43)</f>
        <v>(選択)</v>
      </c>
      <c r="N415" s="30"/>
      <c r="AB415" s="30"/>
      <c r="AC415" s="30"/>
      <c r="AD415" s="30"/>
      <c r="AE415" s="30"/>
      <c r="AF415" s="30"/>
      <c r="AG415" s="30"/>
      <c r="AH415" s="30"/>
      <c r="AI415" s="30"/>
      <c r="AK415" s="30"/>
      <c r="AN415" s="30"/>
      <c r="AO415" s="30"/>
      <c r="AP415" s="30"/>
      <c r="AQ415" s="29"/>
      <c r="AR415" s="29"/>
      <c r="AS415" s="9" t="s">
        <v>359</v>
      </c>
      <c r="AT415" s="120"/>
      <c r="BH415" s="120"/>
      <c r="BI415" s="120"/>
      <c r="BJ415" s="120"/>
      <c r="BK415" s="120"/>
      <c r="BL415" s="120"/>
      <c r="BM415" s="120"/>
      <c r="BN415" s="120"/>
      <c r="BO415" s="120"/>
      <c r="BQ415" s="120"/>
      <c r="BT415" s="120"/>
      <c r="BU415" s="120"/>
      <c r="BV415" s="120"/>
      <c r="BW415" s="9" t="s">
        <v>146</v>
      </c>
      <c r="BX415" s="29"/>
      <c r="DI415" s="29"/>
      <c r="DJ415" s="13" t="s">
        <v>360</v>
      </c>
    </row>
    <row r="416" spans="2:114" ht="15" customHeight="1">
      <c r="B416" s="91" t="s">
        <v>351</v>
      </c>
      <c r="C416" s="92" t="s">
        <v>352</v>
      </c>
      <c r="D416" s="92" t="s">
        <v>361</v>
      </c>
      <c r="E416" s="93" t="s">
        <v>362</v>
      </c>
      <c r="F416" s="9">
        <v>24</v>
      </c>
      <c r="G416" s="9">
        <f t="shared" si="6"/>
        <v>1</v>
      </c>
      <c r="J416" s="8">
        <f>IF($AL$416="NA",0,1)</f>
        <v>0</v>
      </c>
      <c r="K416" s="28" t="s">
        <v>118</v>
      </c>
      <c r="L416" s="29"/>
      <c r="N416" s="30"/>
      <c r="AB416" s="30"/>
      <c r="AC416" s="30"/>
      <c r="AD416" s="30"/>
      <c r="AE416" s="30"/>
      <c r="AF416" s="30"/>
      <c r="AG416" s="30"/>
      <c r="AH416" s="30"/>
      <c r="AI416" s="30"/>
      <c r="AK416" s="30"/>
      <c r="AL416" s="8" t="str">
        <f>IF('項目E1(不当な差別的取扱い)'!$D$43="","NA",'項目E1(不当な差別的取扱い)'!$D$43)</f>
        <v>NA</v>
      </c>
      <c r="AN416" s="30"/>
      <c r="AO416" s="30"/>
      <c r="AP416" s="30"/>
      <c r="AQ416" s="29"/>
      <c r="AR416" s="29"/>
      <c r="AT416" s="120"/>
      <c r="BH416" s="120"/>
      <c r="BI416" s="120"/>
      <c r="BJ416" s="120"/>
      <c r="BK416" s="120"/>
      <c r="BL416" s="120"/>
      <c r="BM416" s="120"/>
      <c r="BN416" s="120"/>
      <c r="BO416" s="120"/>
      <c r="BQ416" s="120"/>
      <c r="BR416" s="9" t="s">
        <v>363</v>
      </c>
      <c r="BT416" s="120"/>
      <c r="BU416" s="120"/>
      <c r="BV416" s="120"/>
      <c r="BW416" s="9" t="s">
        <v>151</v>
      </c>
      <c r="BX416" s="29"/>
      <c r="DI416" s="29"/>
      <c r="DJ416" s="13" t="s">
        <v>127</v>
      </c>
    </row>
    <row r="417" spans="2:114" ht="15" customHeight="1">
      <c r="B417" s="91" t="s">
        <v>351</v>
      </c>
      <c r="C417" s="92" t="s">
        <v>352</v>
      </c>
      <c r="D417" s="92" t="s">
        <v>364</v>
      </c>
      <c r="E417" s="93" t="s">
        <v>365</v>
      </c>
      <c r="F417" s="9">
        <v>24</v>
      </c>
      <c r="G417" s="9">
        <f t="shared" si="6"/>
        <v>1</v>
      </c>
      <c r="J417" s="8">
        <f>IF(COUNTIF($O$417:$AH$417,"○")=0,0,1)</f>
        <v>0</v>
      </c>
      <c r="K417" s="28" t="s">
        <v>366</v>
      </c>
      <c r="L417" s="29"/>
      <c r="N417" s="30"/>
      <c r="O417" s="8" t="str">
        <f>IF('項目E1(不当な差別的取扱い)'!$G$43="","NA",'項目E1(不当な差別的取扱い)'!$G$43)</f>
        <v>NA</v>
      </c>
      <c r="P417" s="8" t="str">
        <f>IF('項目E1(不当な差別的取扱い)'!$H$43="","NA",'項目E1(不当な差別的取扱い)'!$H$43)</f>
        <v>NA</v>
      </c>
      <c r="Q417" s="8" t="str">
        <f>IF('項目E1(不当な差別的取扱い)'!$I$43="","NA",'項目E1(不当な差別的取扱い)'!$I$43)</f>
        <v>NA</v>
      </c>
      <c r="AB417" s="30"/>
      <c r="AC417" s="30"/>
      <c r="AD417" s="30"/>
      <c r="AE417" s="30"/>
      <c r="AF417" s="30"/>
      <c r="AG417" s="30"/>
      <c r="AH417" s="30"/>
      <c r="AI417" s="30"/>
      <c r="AK417" s="30"/>
      <c r="AM417" s="32"/>
      <c r="AN417" s="30"/>
      <c r="AO417" s="30"/>
      <c r="AP417" s="30"/>
      <c r="AQ417" s="29"/>
      <c r="AR417" s="29"/>
      <c r="AT417" s="120"/>
      <c r="AU417" s="9" t="s">
        <v>367</v>
      </c>
      <c r="AV417" s="9" t="s">
        <v>368</v>
      </c>
      <c r="AW417" s="9" t="s">
        <v>369</v>
      </c>
      <c r="BH417" s="120"/>
      <c r="BI417" s="120"/>
      <c r="BJ417" s="120"/>
      <c r="BK417" s="120"/>
      <c r="BL417" s="120"/>
      <c r="BM417" s="120"/>
      <c r="BN417" s="120"/>
      <c r="BO417" s="120"/>
      <c r="BQ417" s="120"/>
      <c r="BT417" s="120"/>
      <c r="BU417" s="120"/>
      <c r="BV417" s="120"/>
      <c r="BW417" s="9" t="s">
        <v>158</v>
      </c>
      <c r="BX417" s="29"/>
      <c r="DI417" s="29"/>
      <c r="DJ417" s="13" t="s">
        <v>370</v>
      </c>
    </row>
    <row r="418" spans="2:114" ht="15" customHeight="1">
      <c r="B418" s="91" t="s">
        <v>351</v>
      </c>
      <c r="C418" s="92" t="s">
        <v>352</v>
      </c>
      <c r="D418" s="92" t="s">
        <v>364</v>
      </c>
      <c r="E418" s="93" t="s">
        <v>371</v>
      </c>
      <c r="F418" s="9">
        <v>24</v>
      </c>
      <c r="G418" s="9">
        <f t="shared" si="6"/>
        <v>1</v>
      </c>
      <c r="I418" s="8">
        <f>IF(AND($J$417=1,$Q$417&lt;&gt;"○"),1,0)</f>
        <v>0</v>
      </c>
      <c r="J418" s="8">
        <f>IF($AL$418="NA",0,1)</f>
        <v>0</v>
      </c>
      <c r="K418" s="28" t="s">
        <v>118</v>
      </c>
      <c r="L418" s="29"/>
      <c r="N418" s="30"/>
      <c r="AB418" s="30"/>
      <c r="AC418" s="30"/>
      <c r="AD418" s="30"/>
      <c r="AE418" s="30"/>
      <c r="AF418" s="30"/>
      <c r="AG418" s="30"/>
      <c r="AH418" s="30"/>
      <c r="AI418" s="30"/>
      <c r="AK418" s="30"/>
      <c r="AL418" s="8" t="str">
        <f>IF('項目E1(不当な差別的取扱い)'!$J$43="","NA",'項目E1(不当な差別的取扱い)'!$J$43)</f>
        <v>NA</v>
      </c>
      <c r="AN418" s="30"/>
      <c r="AO418" s="30"/>
      <c r="AP418" s="30"/>
      <c r="AQ418" s="29"/>
      <c r="AR418" s="29"/>
      <c r="AT418" s="120"/>
      <c r="BH418" s="120"/>
      <c r="BI418" s="120"/>
      <c r="BJ418" s="120"/>
      <c r="BK418" s="120"/>
      <c r="BL418" s="120"/>
      <c r="BM418" s="120"/>
      <c r="BN418" s="120"/>
      <c r="BO418" s="120"/>
      <c r="BQ418" s="120"/>
      <c r="BR418" s="9" t="s">
        <v>372</v>
      </c>
      <c r="BT418" s="120"/>
      <c r="BU418" s="120"/>
      <c r="BV418" s="120"/>
      <c r="BW418" s="9" t="s">
        <v>160</v>
      </c>
      <c r="BX418" s="29"/>
      <c r="BY418" s="13" t="s">
        <v>369</v>
      </c>
      <c r="CA418" s="13" t="s">
        <v>373</v>
      </c>
      <c r="DI418" s="29"/>
      <c r="DJ418" s="13" t="s">
        <v>127</v>
      </c>
    </row>
    <row r="419" spans="2:114" ht="15" customHeight="1">
      <c r="B419" s="91" t="s">
        <v>351</v>
      </c>
      <c r="C419" s="92" t="s">
        <v>352</v>
      </c>
      <c r="D419" s="92" t="s">
        <v>162</v>
      </c>
      <c r="E419" s="93" t="s">
        <v>374</v>
      </c>
      <c r="F419" s="9">
        <v>24</v>
      </c>
      <c r="G419" s="9">
        <f t="shared" si="6"/>
        <v>1</v>
      </c>
      <c r="J419" s="8">
        <f>IF(COUNTIF($O$419:$AH$419,"○")=0,0,1)</f>
        <v>0</v>
      </c>
      <c r="K419" s="28" t="s">
        <v>154</v>
      </c>
      <c r="L419" s="29"/>
      <c r="N419" s="30"/>
      <c r="O419" s="8" t="str">
        <f>IF('項目E1(不当な差別的取扱い)'!$K$43="","NA",'項目E1(不当な差別的取扱い)'!$K$43)</f>
        <v>NA</v>
      </c>
      <c r="P419" s="8" t="str">
        <f>IF('項目E1(不当な差別的取扱い)'!$L$43="","NA",'項目E1(不当な差別的取扱い)'!$L$43)</f>
        <v>NA</v>
      </c>
      <c r="Q419" s="8" t="str">
        <f>IF('項目E1(不当な差別的取扱い)'!$M$43="","NA",'項目E1(不当な差別的取扱い)'!$M$43)</f>
        <v>NA</v>
      </c>
      <c r="R419" s="8" t="str">
        <f>IF('項目E1(不当な差別的取扱い)'!$N$43="","NA",'項目E1(不当な差別的取扱い)'!$N$43)</f>
        <v>NA</v>
      </c>
      <c r="AB419" s="30"/>
      <c r="AC419" s="30"/>
      <c r="AD419" s="30"/>
      <c r="AE419" s="30"/>
      <c r="AF419" s="30"/>
      <c r="AG419" s="30"/>
      <c r="AH419" s="30"/>
      <c r="AI419" s="30"/>
      <c r="AK419" s="30"/>
      <c r="AN419" s="30"/>
      <c r="AO419" s="30"/>
      <c r="AP419" s="30"/>
      <c r="AQ419" s="29"/>
      <c r="AR419" s="29"/>
      <c r="AT419" s="120"/>
      <c r="AU419" s="9" t="s">
        <v>375</v>
      </c>
      <c r="AV419" s="9" t="s">
        <v>376</v>
      </c>
      <c r="AW419" s="9" t="s">
        <v>377</v>
      </c>
      <c r="AX419" s="9" t="s">
        <v>378</v>
      </c>
      <c r="BH419" s="120"/>
      <c r="BI419" s="120"/>
      <c r="BJ419" s="120"/>
      <c r="BK419" s="120"/>
      <c r="BL419" s="120"/>
      <c r="BM419" s="120"/>
      <c r="BN419" s="120"/>
      <c r="BO419" s="120"/>
      <c r="BQ419" s="120"/>
      <c r="BT419" s="120"/>
      <c r="BU419" s="120"/>
      <c r="BV419" s="120"/>
      <c r="BW419" s="9" t="s">
        <v>168</v>
      </c>
      <c r="BX419" s="29"/>
      <c r="DI419" s="29"/>
      <c r="DJ419" s="13" t="s">
        <v>370</v>
      </c>
    </row>
    <row r="420" spans="2:114" ht="15" customHeight="1">
      <c r="B420" s="91" t="s">
        <v>351</v>
      </c>
      <c r="C420" s="92" t="s">
        <v>352</v>
      </c>
      <c r="D420" s="92" t="s">
        <v>379</v>
      </c>
      <c r="E420" s="93" t="s">
        <v>380</v>
      </c>
      <c r="F420" s="9">
        <v>24</v>
      </c>
      <c r="G420" s="9">
        <f t="shared" si="6"/>
        <v>1</v>
      </c>
      <c r="J420" s="8">
        <f>IF(COUNTIF($O$420:$AH$420,"○")=0,0,1)</f>
        <v>0</v>
      </c>
      <c r="K420" s="28" t="s">
        <v>154</v>
      </c>
      <c r="L420" s="29"/>
      <c r="N420" s="30"/>
      <c r="O420" s="8" t="str">
        <f>IF('項目E1(不当な差別的取扱い)'!$O$43="","NA",'項目E1(不当な差別的取扱い)'!$O$43)</f>
        <v>NA</v>
      </c>
      <c r="P420" s="8" t="str">
        <f>IF('項目E1(不当な差別的取扱い)'!$P$43="","NA",'項目E1(不当な差別的取扱い)'!$P$43)</f>
        <v>NA</v>
      </c>
      <c r="Q420" s="8" t="str">
        <f>IF('項目E1(不当な差別的取扱い)'!$Q$43="","NA",'項目E1(不当な差別的取扱い)'!$Q$43)</f>
        <v>NA</v>
      </c>
      <c r="R420" s="8" t="str">
        <f>IF('項目E1(不当な差別的取扱い)'!$R$43="","NA",'項目E1(不当な差別的取扱い)'!$R$43)</f>
        <v>NA</v>
      </c>
      <c r="S420" s="8" t="str">
        <f>IF('項目E1(不当な差別的取扱い)'!$S$43="","NA",'項目E1(不当な差別的取扱い)'!$S$43)</f>
        <v>NA</v>
      </c>
      <c r="T420" s="8" t="str">
        <f>IF('項目E1(不当な差別的取扱い)'!$T$43="","NA",'項目E1(不当な差別的取扱い)'!$T$43)</f>
        <v>NA</v>
      </c>
      <c r="U420" s="8" t="str">
        <f>IF('項目E1(不当な差別的取扱い)'!$U$43="","NA",'項目E1(不当な差別的取扱い)'!$U$43)</f>
        <v>NA</v>
      </c>
      <c r="V420" s="8" t="str">
        <f>IF('項目E1(不当な差別的取扱い)'!$V$43="","NA",'項目E1(不当な差別的取扱い)'!$V$43)</f>
        <v>NA</v>
      </c>
      <c r="W420" s="8" t="str">
        <f>IF('項目E1(不当な差別的取扱い)'!$W$43="","NA",'項目E1(不当な差別的取扱い)'!$W$43)</f>
        <v>NA</v>
      </c>
      <c r="AB420" s="30"/>
      <c r="AC420" s="30"/>
      <c r="AD420" s="30"/>
      <c r="AE420" s="30"/>
      <c r="AF420" s="30"/>
      <c r="AG420" s="30"/>
      <c r="AH420" s="30"/>
      <c r="AI420" s="30"/>
      <c r="AK420" s="30"/>
      <c r="AN420" s="30"/>
      <c r="AO420" s="30"/>
      <c r="AP420" s="30"/>
      <c r="AQ420" s="29"/>
      <c r="AR420" s="29"/>
      <c r="AT420" s="120"/>
      <c r="AU420" s="9" t="s">
        <v>381</v>
      </c>
      <c r="AV420" s="9" t="s">
        <v>382</v>
      </c>
      <c r="AW420" s="9" t="s">
        <v>383</v>
      </c>
      <c r="AX420" s="9" t="s">
        <v>384</v>
      </c>
      <c r="AY420" s="9" t="s">
        <v>385</v>
      </c>
      <c r="AZ420" s="9" t="s">
        <v>386</v>
      </c>
      <c r="BA420" s="9" t="s">
        <v>387</v>
      </c>
      <c r="BB420" s="9" t="s">
        <v>388</v>
      </c>
      <c r="BC420" s="9" t="s">
        <v>389</v>
      </c>
      <c r="BH420" s="120"/>
      <c r="BI420" s="120"/>
      <c r="BJ420" s="120"/>
      <c r="BK420" s="120"/>
      <c r="BL420" s="120"/>
      <c r="BM420" s="120"/>
      <c r="BN420" s="120"/>
      <c r="BO420" s="120"/>
      <c r="BQ420" s="120"/>
      <c r="BT420" s="120"/>
      <c r="BU420" s="120"/>
      <c r="BV420" s="120"/>
      <c r="BW420" s="9" t="s">
        <v>180</v>
      </c>
      <c r="BX420" s="29"/>
      <c r="DI420" s="29"/>
      <c r="DJ420" s="13" t="s">
        <v>370</v>
      </c>
    </row>
    <row r="421" spans="2:114" ht="15" customHeight="1">
      <c r="B421" s="91" t="s">
        <v>351</v>
      </c>
      <c r="C421" s="92" t="s">
        <v>352</v>
      </c>
      <c r="D421" s="92" t="s">
        <v>391</v>
      </c>
      <c r="E421" s="93" t="s">
        <v>392</v>
      </c>
      <c r="F421" s="9">
        <v>24</v>
      </c>
      <c r="G421" s="9">
        <f t="shared" si="6"/>
        <v>1</v>
      </c>
      <c r="J421" s="8">
        <f>IF(COUNTIF($O$421:$AH$421,"○")=0,0,1)</f>
        <v>0</v>
      </c>
      <c r="K421" s="28" t="s">
        <v>154</v>
      </c>
      <c r="L421" s="29"/>
      <c r="N421" s="30"/>
      <c r="O421" s="8" t="str">
        <f>IF('項目E1(不当な差別的取扱い)'!$X$43="","NA",'項目E1(不当な差別的取扱い)'!$X$43)</f>
        <v>NA</v>
      </c>
      <c r="P421" s="8" t="str">
        <f>IF('項目E1(不当な差別的取扱い)'!$Y$43="","NA",'項目E1(不当な差別的取扱い)'!$Y$43)</f>
        <v>NA</v>
      </c>
      <c r="Q421" s="8" t="str">
        <f>IF('項目E1(不当な差別的取扱い)'!$Z$43="","NA",'項目E1(不当な差別的取扱い)'!$Z$43)</f>
        <v>NA</v>
      </c>
      <c r="R421" s="8" t="str">
        <f>IF('項目E1(不当な差別的取扱い)'!$AA$43="","NA",'項目E1(不当な差別的取扱い)'!$AA$43)</f>
        <v>NA</v>
      </c>
      <c r="S421" s="8" t="str">
        <f>IF('項目E1(不当な差別的取扱い)'!$AB$43="","NA",'項目E1(不当な差別的取扱い)'!$AB$43)</f>
        <v>NA</v>
      </c>
      <c r="T421" s="8" t="str">
        <f>IF('項目E1(不当な差別的取扱い)'!$AC$43="","NA",'項目E1(不当な差別的取扱い)'!$AC$43)</f>
        <v>NA</v>
      </c>
      <c r="U421" s="8" t="str">
        <f>IF('項目E1(不当な差別的取扱い)'!$AD$43="","NA",'項目E1(不当な差別的取扱い)'!$AD$43)</f>
        <v>NA</v>
      </c>
      <c r="V421" s="8" t="str">
        <f>IF('項目E1(不当な差別的取扱い)'!$AE$43="","NA",'項目E1(不当な差別的取扱い)'!$AE$43)</f>
        <v>NA</v>
      </c>
      <c r="W421" s="8" t="str">
        <f>IF('項目E1(不当な差別的取扱い)'!$AF$43="","NA",'項目E1(不当な差別的取扱い)'!$AF$43)</f>
        <v>NA</v>
      </c>
      <c r="X421" s="8" t="str">
        <f>IF('項目E1(不当な差別的取扱い)'!$AG$43="","NA",'項目E1(不当な差別的取扱い)'!$AG$43)</f>
        <v>NA</v>
      </c>
      <c r="Y421" s="8" t="str">
        <f>IF('項目E1(不当な差別的取扱い)'!$AH$43="","NA",'項目E1(不当な差別的取扱い)'!$AH$43)</f>
        <v>NA</v>
      </c>
      <c r="AB421" s="30"/>
      <c r="AC421" s="30"/>
      <c r="AD421" s="30"/>
      <c r="AE421" s="30"/>
      <c r="AF421" s="30"/>
      <c r="AG421" s="30"/>
      <c r="AH421" s="30"/>
      <c r="AI421" s="30"/>
      <c r="AK421" s="30"/>
      <c r="AN421" s="30"/>
      <c r="AO421" s="30"/>
      <c r="AP421" s="30"/>
      <c r="AQ421" s="29"/>
      <c r="AR421" s="29"/>
      <c r="AT421" s="120"/>
      <c r="AU421" s="9" t="s">
        <v>393</v>
      </c>
      <c r="AV421" s="9" t="s">
        <v>394</v>
      </c>
      <c r="AW421" s="9" t="s">
        <v>395</v>
      </c>
      <c r="AX421" s="9" t="s">
        <v>396</v>
      </c>
      <c r="AY421" s="9" t="s">
        <v>397</v>
      </c>
      <c r="AZ421" s="9" t="s">
        <v>398</v>
      </c>
      <c r="BA421" s="9" t="s">
        <v>399</v>
      </c>
      <c r="BB421" s="9" t="s">
        <v>400</v>
      </c>
      <c r="BC421" s="9" t="s">
        <v>401</v>
      </c>
      <c r="BD421" s="9" t="s">
        <v>402</v>
      </c>
      <c r="BE421" s="9" t="s">
        <v>403</v>
      </c>
      <c r="BH421" s="120"/>
      <c r="BI421" s="120"/>
      <c r="BJ421" s="120"/>
      <c r="BK421" s="120"/>
      <c r="BL421" s="120"/>
      <c r="BM421" s="120"/>
      <c r="BN421" s="120"/>
      <c r="BO421" s="120"/>
      <c r="BQ421" s="120"/>
      <c r="BT421" s="120"/>
      <c r="BU421" s="120"/>
      <c r="BV421" s="120"/>
      <c r="BW421" s="9" t="s">
        <v>194</v>
      </c>
      <c r="BX421" s="29"/>
      <c r="DI421" s="29"/>
      <c r="DJ421" s="13" t="s">
        <v>370</v>
      </c>
    </row>
    <row r="422" spans="2:114" ht="15" customHeight="1">
      <c r="B422" s="91" t="s">
        <v>351</v>
      </c>
      <c r="C422" s="92" t="s">
        <v>352</v>
      </c>
      <c r="D422" s="92" t="s">
        <v>391</v>
      </c>
      <c r="E422" s="93" t="s">
        <v>404</v>
      </c>
      <c r="F422" s="9">
        <v>24</v>
      </c>
      <c r="G422" s="9">
        <f t="shared" si="6"/>
        <v>1</v>
      </c>
      <c r="I422" s="8">
        <f>IF(AND($J$421=1,$Y$421&lt;&gt;"○"),1,0)</f>
        <v>0</v>
      </c>
      <c r="J422" s="8">
        <f>IF($AL$422="NA",0,1)</f>
        <v>0</v>
      </c>
      <c r="K422" s="28" t="s">
        <v>118</v>
      </c>
      <c r="L422" s="29"/>
      <c r="N422" s="30"/>
      <c r="AB422" s="30"/>
      <c r="AC422" s="30"/>
      <c r="AD422" s="30"/>
      <c r="AE422" s="30"/>
      <c r="AF422" s="30"/>
      <c r="AG422" s="30"/>
      <c r="AH422" s="30"/>
      <c r="AI422" s="30"/>
      <c r="AK422" s="30"/>
      <c r="AL422" s="8" t="str">
        <f>IF('項目E1(不当な差別的取扱い)'!$AI$43="","NA",'項目E1(不当な差別的取扱い)'!$AI$43)</f>
        <v>NA</v>
      </c>
      <c r="AN422" s="30"/>
      <c r="AO422" s="30"/>
      <c r="AP422" s="30"/>
      <c r="AQ422" s="29"/>
      <c r="AR422" s="29"/>
      <c r="AT422" s="120"/>
      <c r="BH422" s="120"/>
      <c r="BI422" s="120"/>
      <c r="BJ422" s="120"/>
      <c r="BK422" s="120"/>
      <c r="BL422" s="120"/>
      <c r="BM422" s="120"/>
      <c r="BN422" s="120"/>
      <c r="BO422" s="120"/>
      <c r="BQ422" s="120"/>
      <c r="BR422" s="9" t="s">
        <v>405</v>
      </c>
      <c r="BT422" s="120"/>
      <c r="BU422" s="120"/>
      <c r="BV422" s="120"/>
      <c r="BW422" s="9" t="s">
        <v>196</v>
      </c>
      <c r="BX422" s="29"/>
      <c r="BY422" s="13" t="s">
        <v>403</v>
      </c>
      <c r="CA422" s="13" t="s">
        <v>373</v>
      </c>
      <c r="DI422" s="29"/>
      <c r="DJ422" s="13" t="s">
        <v>127</v>
      </c>
    </row>
    <row r="423" spans="2:114" ht="15" customHeight="1">
      <c r="B423" s="91" t="s">
        <v>351</v>
      </c>
      <c r="C423" s="92" t="s">
        <v>352</v>
      </c>
      <c r="D423" s="92" t="s">
        <v>406</v>
      </c>
      <c r="E423" s="93" t="s">
        <v>407</v>
      </c>
      <c r="F423" s="9">
        <v>24</v>
      </c>
      <c r="G423" s="9">
        <f t="shared" si="6"/>
        <v>1</v>
      </c>
      <c r="J423" s="8">
        <f>IF(COUNTIF($O$423:$AH$423,"○")=0,0,1)</f>
        <v>0</v>
      </c>
      <c r="K423" s="28" t="s">
        <v>154</v>
      </c>
      <c r="L423" s="29"/>
      <c r="N423" s="30"/>
      <c r="O423" s="8" t="str">
        <f>IF('項目E1(不当な差別的取扱い)'!$AJ$43="","NA",'項目E1(不当な差別的取扱い)'!$AJ$43)</f>
        <v>NA</v>
      </c>
      <c r="P423" s="8" t="str">
        <f>IF('項目E1(不当な差別的取扱い)'!$AK$43="","NA",'項目E1(不当な差別的取扱い)'!$AK$43)</f>
        <v>NA</v>
      </c>
      <c r="Q423" s="8" t="str">
        <f>IF('項目E1(不当な差別的取扱い)'!$AL$43="","NA",'項目E1(不当な差別的取扱い)'!$AL$43)</f>
        <v>NA</v>
      </c>
      <c r="R423" s="8" t="str">
        <f>IF('項目E1(不当な差別的取扱い)'!$AM$43="","NA",'項目E1(不当な差別的取扱い)'!$AM$43)</f>
        <v>NA</v>
      </c>
      <c r="S423" s="8" t="str">
        <f>IF('項目E1(不当な差別的取扱い)'!$AN$43="","NA",'項目E1(不当な差別的取扱い)'!$AN$43)</f>
        <v>NA</v>
      </c>
      <c r="T423" s="8" t="str">
        <f>IF('項目E1(不当な差別的取扱い)'!$AO$43="","NA",'項目E1(不当な差別的取扱い)'!$AO$43)</f>
        <v>NA</v>
      </c>
      <c r="AB423" s="30"/>
      <c r="AC423" s="30"/>
      <c r="AD423" s="30"/>
      <c r="AE423" s="30"/>
      <c r="AF423" s="30"/>
      <c r="AG423" s="30"/>
      <c r="AH423" s="30"/>
      <c r="AI423" s="30"/>
      <c r="AK423" s="30"/>
      <c r="AN423" s="30"/>
      <c r="AO423" s="30"/>
      <c r="AP423" s="30"/>
      <c r="AQ423" s="29"/>
      <c r="AR423" s="29"/>
      <c r="AT423" s="120"/>
      <c r="AU423" s="9" t="s">
        <v>408</v>
      </c>
      <c r="AV423" s="9" t="s">
        <v>409</v>
      </c>
      <c r="AW423" s="9" t="s">
        <v>410</v>
      </c>
      <c r="AX423" s="9" t="s">
        <v>411</v>
      </c>
      <c r="AY423" s="9" t="s">
        <v>412</v>
      </c>
      <c r="AZ423" s="9" t="s">
        <v>413</v>
      </c>
      <c r="BH423" s="120"/>
      <c r="BI423" s="120"/>
      <c r="BJ423" s="120"/>
      <c r="BK423" s="120"/>
      <c r="BL423" s="120"/>
      <c r="BM423" s="120"/>
      <c r="BN423" s="120"/>
      <c r="BO423" s="120"/>
      <c r="BQ423" s="120"/>
      <c r="BT423" s="120"/>
      <c r="BU423" s="120"/>
      <c r="BV423" s="120"/>
      <c r="BW423" s="9" t="s">
        <v>205</v>
      </c>
      <c r="BX423" s="29"/>
      <c r="DI423" s="29"/>
      <c r="DJ423" s="13" t="s">
        <v>370</v>
      </c>
    </row>
    <row r="424" spans="2:114" ht="15" customHeight="1">
      <c r="B424" s="91" t="s">
        <v>351</v>
      </c>
      <c r="C424" s="92" t="s">
        <v>352</v>
      </c>
      <c r="D424" s="92" t="s">
        <v>406</v>
      </c>
      <c r="E424" s="93" t="s">
        <v>414</v>
      </c>
      <c r="F424" s="9">
        <v>24</v>
      </c>
      <c r="G424" s="9">
        <f t="shared" si="6"/>
        <v>1</v>
      </c>
      <c r="I424" s="8">
        <f>IF(AND($J$423=1,$T$423&lt;&gt;"○"),1,0)</f>
        <v>0</v>
      </c>
      <c r="J424" s="8">
        <f>IF($AL$424="NA",0,1)</f>
        <v>0</v>
      </c>
      <c r="K424" s="28" t="s">
        <v>118</v>
      </c>
      <c r="L424" s="29"/>
      <c r="N424" s="30"/>
      <c r="AB424" s="30"/>
      <c r="AC424" s="30"/>
      <c r="AD424" s="30"/>
      <c r="AE424" s="30"/>
      <c r="AF424" s="30"/>
      <c r="AG424" s="30"/>
      <c r="AH424" s="30"/>
      <c r="AI424" s="30"/>
      <c r="AK424" s="30"/>
      <c r="AL424" s="8" t="str">
        <f>IF('項目E1(不当な差別的取扱い)'!$AP$43="","NA",'項目E1(不当な差別的取扱い)'!$AP$43)</f>
        <v>NA</v>
      </c>
      <c r="AN424" s="30"/>
      <c r="AO424" s="30"/>
      <c r="AP424" s="30"/>
      <c r="AQ424" s="29"/>
      <c r="AR424" s="29"/>
      <c r="AT424" s="120"/>
      <c r="BH424" s="120"/>
      <c r="BI424" s="120"/>
      <c r="BJ424" s="120"/>
      <c r="BK424" s="120"/>
      <c r="BL424" s="120"/>
      <c r="BM424" s="120"/>
      <c r="BN424" s="120"/>
      <c r="BO424" s="120"/>
      <c r="BQ424" s="120"/>
      <c r="BR424" s="9" t="s">
        <v>415</v>
      </c>
      <c r="BT424" s="120"/>
      <c r="BU424" s="120"/>
      <c r="BV424" s="120"/>
      <c r="BW424" s="9" t="s">
        <v>207</v>
      </c>
      <c r="BX424" s="29"/>
      <c r="BY424" s="13" t="s">
        <v>413</v>
      </c>
      <c r="CA424" s="13" t="s">
        <v>373</v>
      </c>
      <c r="DI424" s="29"/>
      <c r="DJ424" s="13" t="s">
        <v>127</v>
      </c>
    </row>
    <row r="425" spans="2:114" ht="15" customHeight="1">
      <c r="B425" s="91" t="s">
        <v>351</v>
      </c>
      <c r="C425" s="92" t="s">
        <v>352</v>
      </c>
      <c r="D425" s="92" t="s">
        <v>209</v>
      </c>
      <c r="E425" s="93" t="s">
        <v>210</v>
      </c>
      <c r="F425" s="9">
        <v>24</v>
      </c>
      <c r="G425" s="9">
        <f t="shared" si="6"/>
        <v>1</v>
      </c>
      <c r="J425" s="8">
        <f>IF(COUNTIF($O$425:$AH$425,"○")=0,0,1)</f>
        <v>0</v>
      </c>
      <c r="K425" s="28" t="s">
        <v>154</v>
      </c>
      <c r="L425" s="29"/>
      <c r="N425" s="30"/>
      <c r="O425" s="8" t="str">
        <f>IF('項目E1(不当な差別的取扱い)'!$AQ$43="","NA",'項目E1(不当な差別的取扱い)'!$AQ$43)</f>
        <v>NA</v>
      </c>
      <c r="P425" s="8" t="str">
        <f>IF('項目E1(不当な差別的取扱い)'!$AR$43="","NA",'項目E1(不当な差別的取扱い)'!$AR$43)</f>
        <v>NA</v>
      </c>
      <c r="Q425" s="8" t="str">
        <f>IF('項目E1(不当な差別的取扱い)'!$AS$43="","NA",'項目E1(不当な差別的取扱い)'!$AS$43)</f>
        <v>NA</v>
      </c>
      <c r="AB425" s="30"/>
      <c r="AC425" s="30"/>
      <c r="AD425" s="30"/>
      <c r="AE425" s="30"/>
      <c r="AF425" s="30"/>
      <c r="AG425" s="30"/>
      <c r="AH425" s="30"/>
      <c r="AI425" s="30"/>
      <c r="AK425" s="30"/>
      <c r="AN425" s="30"/>
      <c r="AO425" s="30"/>
      <c r="AP425" s="30"/>
      <c r="AQ425" s="29"/>
      <c r="AR425" s="29"/>
      <c r="AT425" s="120"/>
      <c r="AU425" s="9" t="s">
        <v>416</v>
      </c>
      <c r="AV425" s="9" t="s">
        <v>417</v>
      </c>
      <c r="AW425" s="9" t="s">
        <v>418</v>
      </c>
      <c r="BH425" s="120"/>
      <c r="BI425" s="120"/>
      <c r="BJ425" s="120"/>
      <c r="BK425" s="120"/>
      <c r="BL425" s="120"/>
      <c r="BM425" s="120"/>
      <c r="BN425" s="120"/>
      <c r="BO425" s="120"/>
      <c r="BQ425" s="120"/>
      <c r="BT425" s="120"/>
      <c r="BU425" s="120"/>
      <c r="BV425" s="120"/>
      <c r="BW425" s="9" t="s">
        <v>214</v>
      </c>
      <c r="BX425" s="29"/>
      <c r="DI425" s="29"/>
      <c r="DJ425" s="13" t="s">
        <v>370</v>
      </c>
    </row>
    <row r="426" spans="2:114" ht="15" customHeight="1">
      <c r="B426" s="91" t="s">
        <v>351</v>
      </c>
      <c r="C426" s="92" t="s">
        <v>352</v>
      </c>
      <c r="D426" s="92" t="s">
        <v>215</v>
      </c>
      <c r="E426" s="93" t="s">
        <v>419</v>
      </c>
      <c r="F426" s="9">
        <v>24</v>
      </c>
      <c r="G426" s="9">
        <f t="shared" si="6"/>
        <v>1</v>
      </c>
      <c r="J426" s="8">
        <f>IF(COUNTIF($O$426:$AH$426,"○")=0,0,1)</f>
        <v>0</v>
      </c>
      <c r="K426" s="28" t="s">
        <v>154</v>
      </c>
      <c r="L426" s="29"/>
      <c r="N426" s="30"/>
      <c r="O426" s="8" t="str">
        <f>IF('項目E1(不当な差別的取扱い)'!$AT$43="","NA",'項目E1(不当な差別的取扱い)'!$AT$43)</f>
        <v>NA</v>
      </c>
      <c r="AB426" s="30"/>
      <c r="AC426" s="30"/>
      <c r="AD426" s="30"/>
      <c r="AE426" s="30"/>
      <c r="AF426" s="30"/>
      <c r="AG426" s="30"/>
      <c r="AH426" s="30"/>
      <c r="AI426" s="30"/>
      <c r="AK426" s="30"/>
      <c r="AN426" s="30"/>
      <c r="AO426" s="30"/>
      <c r="AP426" s="30"/>
      <c r="AQ426" s="29"/>
      <c r="AR426" s="29"/>
      <c r="AT426" s="120"/>
      <c r="AU426" s="9" t="s">
        <v>420</v>
      </c>
      <c r="BH426" s="120"/>
      <c r="BI426" s="120"/>
      <c r="BJ426" s="120"/>
      <c r="BK426" s="120"/>
      <c r="BL426" s="120"/>
      <c r="BM426" s="120"/>
      <c r="BN426" s="120"/>
      <c r="BO426" s="120"/>
      <c r="BQ426" s="120"/>
      <c r="BT426" s="120"/>
      <c r="BU426" s="120"/>
      <c r="BV426" s="120"/>
      <c r="BW426" s="9" t="s">
        <v>217</v>
      </c>
      <c r="BX426" s="29"/>
      <c r="DI426" s="29"/>
      <c r="DJ426" s="13" t="s">
        <v>370</v>
      </c>
    </row>
    <row r="427" spans="2:114" ht="15" customHeight="1">
      <c r="B427" s="91" t="s">
        <v>351</v>
      </c>
      <c r="C427" s="92" t="s">
        <v>352</v>
      </c>
      <c r="D427" s="92" t="s">
        <v>218</v>
      </c>
      <c r="E427" s="93" t="s">
        <v>421</v>
      </c>
      <c r="F427" s="9">
        <v>24</v>
      </c>
      <c r="G427" s="9">
        <f t="shared" si="6"/>
        <v>1</v>
      </c>
      <c r="J427" s="8">
        <f>IF($AL$427="NA",0,1)</f>
        <v>0</v>
      </c>
      <c r="K427" s="28" t="s">
        <v>118</v>
      </c>
      <c r="L427" s="29"/>
      <c r="N427" s="30"/>
      <c r="AB427" s="30"/>
      <c r="AC427" s="30"/>
      <c r="AD427" s="30"/>
      <c r="AE427" s="30"/>
      <c r="AF427" s="30"/>
      <c r="AG427" s="30"/>
      <c r="AH427" s="30"/>
      <c r="AI427" s="30"/>
      <c r="AK427" s="30"/>
      <c r="AL427" s="8" t="str">
        <f>IF('項目E1(不当な差別的取扱い)'!$AU$43="","NA",'項目E1(不当な差別的取扱い)'!$AU$43)</f>
        <v>NA</v>
      </c>
      <c r="AN427" s="30"/>
      <c r="AO427" s="30"/>
      <c r="AP427" s="30"/>
      <c r="AQ427" s="29"/>
      <c r="AR427" s="29"/>
      <c r="AT427" s="120"/>
      <c r="BH427" s="120"/>
      <c r="BI427" s="120"/>
      <c r="BJ427" s="120"/>
      <c r="BK427" s="120"/>
      <c r="BL427" s="120"/>
      <c r="BM427" s="120"/>
      <c r="BN427" s="120"/>
      <c r="BO427" s="120"/>
      <c r="BQ427" s="120"/>
      <c r="BR427" s="9" t="s">
        <v>422</v>
      </c>
      <c r="BT427" s="120"/>
      <c r="BU427" s="120"/>
      <c r="BV427" s="120"/>
      <c r="BW427" s="9" t="s">
        <v>220</v>
      </c>
      <c r="BX427" s="29"/>
      <c r="DI427" s="29"/>
      <c r="DJ427" s="13" t="s">
        <v>127</v>
      </c>
    </row>
    <row r="428" spans="2:114" ht="15" customHeight="1">
      <c r="B428" s="91" t="s">
        <v>351</v>
      </c>
      <c r="C428" s="92" t="s">
        <v>352</v>
      </c>
      <c r="D428" s="92" t="s">
        <v>432</v>
      </c>
      <c r="E428" s="93" t="s">
        <v>423</v>
      </c>
      <c r="F428" s="9">
        <v>24</v>
      </c>
      <c r="G428" s="9">
        <f t="shared" si="6"/>
        <v>1</v>
      </c>
      <c r="J428" s="8">
        <f>IF(OR($M$428="(選択)",LEN(TRIM($M$428))=0,$M$428="NA"),0,1)</f>
        <v>0</v>
      </c>
      <c r="K428" s="28" t="s">
        <v>145</v>
      </c>
      <c r="L428" s="29"/>
      <c r="M428" s="8" t="str">
        <f>IF('項目E1(不当な差別的取扱い)'!$AV$43="","NA",'項目E1(不当な差別的取扱い)'!$AV$43)</f>
        <v>(選択)</v>
      </c>
      <c r="N428" s="30"/>
      <c r="AB428" s="30"/>
      <c r="AC428" s="30"/>
      <c r="AD428" s="30"/>
      <c r="AE428" s="30"/>
      <c r="AF428" s="30"/>
      <c r="AG428" s="30"/>
      <c r="AH428" s="30"/>
      <c r="AI428" s="30"/>
      <c r="AK428" s="30"/>
      <c r="AN428" s="30"/>
      <c r="AO428" s="30"/>
      <c r="AP428" s="30"/>
      <c r="AQ428" s="29"/>
      <c r="AR428" s="29"/>
      <c r="AS428" s="9" t="s">
        <v>424</v>
      </c>
      <c r="AT428" s="120"/>
      <c r="BH428" s="120"/>
      <c r="BI428" s="120"/>
      <c r="BJ428" s="120"/>
      <c r="BK428" s="120"/>
      <c r="BL428" s="120"/>
      <c r="BM428" s="120"/>
      <c r="BN428" s="120"/>
      <c r="BO428" s="120"/>
      <c r="BQ428" s="120"/>
      <c r="BT428" s="120"/>
      <c r="BU428" s="120"/>
      <c r="BV428" s="120"/>
      <c r="BW428" s="9" t="s">
        <v>223</v>
      </c>
      <c r="BX428" s="29"/>
      <c r="DI428" s="29"/>
      <c r="DJ428" s="13" t="s">
        <v>360</v>
      </c>
    </row>
    <row r="429" spans="2:114" ht="15" customHeight="1">
      <c r="B429" s="91" t="s">
        <v>351</v>
      </c>
      <c r="C429" s="92" t="s">
        <v>352</v>
      </c>
      <c r="D429" s="92" t="s">
        <v>425</v>
      </c>
      <c r="E429" s="93" t="s">
        <v>426</v>
      </c>
      <c r="F429" s="9">
        <v>24</v>
      </c>
      <c r="G429" s="9">
        <f t="shared" si="6"/>
        <v>1</v>
      </c>
      <c r="J429" s="8">
        <f>IF($AL$429="NA",0,1)</f>
        <v>0</v>
      </c>
      <c r="K429" s="28" t="s">
        <v>118</v>
      </c>
      <c r="L429" s="29"/>
      <c r="N429" s="30"/>
      <c r="AB429" s="30"/>
      <c r="AC429" s="30"/>
      <c r="AD429" s="30"/>
      <c r="AE429" s="30"/>
      <c r="AF429" s="30"/>
      <c r="AG429" s="30"/>
      <c r="AH429" s="30"/>
      <c r="AI429" s="30"/>
      <c r="AK429" s="30"/>
      <c r="AL429" s="8" t="str">
        <f>IF('項目E1(不当な差別的取扱い)'!$AW$43="","NA",'項目E1(不当な差別的取扱い)'!$AW$43)</f>
        <v>NA</v>
      </c>
      <c r="AN429" s="30"/>
      <c r="AO429" s="30"/>
      <c r="AP429" s="30"/>
      <c r="AQ429" s="29"/>
      <c r="AR429" s="29"/>
      <c r="AT429" s="120"/>
      <c r="BH429" s="120"/>
      <c r="BI429" s="120"/>
      <c r="BJ429" s="120"/>
      <c r="BK429" s="120"/>
      <c r="BL429" s="120"/>
      <c r="BM429" s="120"/>
      <c r="BN429" s="120"/>
      <c r="BO429" s="120"/>
      <c r="BQ429" s="120"/>
      <c r="BR429" s="9" t="s">
        <v>427</v>
      </c>
      <c r="BT429" s="120"/>
      <c r="BU429" s="120"/>
      <c r="BV429" s="120"/>
      <c r="BW429" s="9" t="s">
        <v>226</v>
      </c>
      <c r="BX429" s="29"/>
      <c r="DI429" s="29"/>
      <c r="DJ429" s="13" t="s">
        <v>127</v>
      </c>
    </row>
    <row r="430" spans="2:114" ht="15" customHeight="1">
      <c r="B430" s="91" t="s">
        <v>351</v>
      </c>
      <c r="C430" s="92" t="s">
        <v>352</v>
      </c>
      <c r="D430" s="92" t="s">
        <v>227</v>
      </c>
      <c r="E430" s="93" t="s">
        <v>228</v>
      </c>
      <c r="F430" s="9">
        <v>24</v>
      </c>
      <c r="G430" s="9">
        <f t="shared" si="6"/>
        <v>1</v>
      </c>
      <c r="J430" s="8">
        <f>IF($AL$430="NA",0,1)</f>
        <v>0</v>
      </c>
      <c r="K430" s="28" t="s">
        <v>118</v>
      </c>
      <c r="L430" s="29"/>
      <c r="N430" s="30"/>
      <c r="AB430" s="30"/>
      <c r="AC430" s="30"/>
      <c r="AD430" s="30"/>
      <c r="AE430" s="30"/>
      <c r="AF430" s="30"/>
      <c r="AG430" s="30"/>
      <c r="AH430" s="30"/>
      <c r="AI430" s="30"/>
      <c r="AK430" s="30"/>
      <c r="AL430" s="8" t="str">
        <f>IF('項目E1(不当な差別的取扱い)'!$AX$43="","NA",'項目E1(不当な差別的取扱い)'!$AX$43)</f>
        <v>NA</v>
      </c>
      <c r="AN430" s="30"/>
      <c r="AO430" s="30"/>
      <c r="AP430" s="30"/>
      <c r="AQ430" s="29"/>
      <c r="AR430" s="29"/>
      <c r="AT430" s="120"/>
      <c r="BH430" s="120"/>
      <c r="BI430" s="120"/>
      <c r="BJ430" s="120"/>
      <c r="BK430" s="120"/>
      <c r="BL430" s="120"/>
      <c r="BM430" s="120"/>
      <c r="BN430" s="120"/>
      <c r="BO430" s="120"/>
      <c r="BQ430" s="120"/>
      <c r="BR430" s="9" t="s">
        <v>428</v>
      </c>
      <c r="BT430" s="120"/>
      <c r="BU430" s="120"/>
      <c r="BV430" s="120"/>
      <c r="BW430" s="9" t="s">
        <v>229</v>
      </c>
      <c r="BX430" s="29"/>
      <c r="DI430" s="29"/>
      <c r="DJ430" s="13" t="s">
        <v>127</v>
      </c>
    </row>
    <row r="431" spans="2:114" ht="15" customHeight="1">
      <c r="B431" s="91" t="s">
        <v>351</v>
      </c>
      <c r="C431" s="92" t="s">
        <v>352</v>
      </c>
      <c r="D431" s="92" t="s">
        <v>429</v>
      </c>
      <c r="E431" s="93" t="s">
        <v>430</v>
      </c>
      <c r="F431" s="9">
        <v>24</v>
      </c>
      <c r="G431" s="9">
        <f t="shared" si="6"/>
        <v>1</v>
      </c>
      <c r="J431" s="8">
        <f>IF(OR($M$431="(選択)",LEN(TRIM($M$431))=0,$M$431="NA"),0,1)</f>
        <v>0</v>
      </c>
      <c r="K431" s="28" t="s">
        <v>145</v>
      </c>
      <c r="L431" s="29"/>
      <c r="M431" s="8" t="str">
        <f>IF('項目E1(不当な差別的取扱い)'!$AY$43="","NA",'項目E1(不当な差別的取扱い)'!$AY$43)</f>
        <v>(選択)</v>
      </c>
      <c r="N431" s="30"/>
      <c r="AB431" s="30"/>
      <c r="AC431" s="30"/>
      <c r="AD431" s="30"/>
      <c r="AE431" s="30"/>
      <c r="AF431" s="30"/>
      <c r="AG431" s="30"/>
      <c r="AH431" s="30"/>
      <c r="AI431" s="30"/>
      <c r="AK431" s="30"/>
      <c r="AN431" s="30"/>
      <c r="AO431" s="30"/>
      <c r="AP431" s="30"/>
      <c r="AQ431" s="29"/>
      <c r="AR431" s="29"/>
      <c r="AS431" s="9" t="s">
        <v>431</v>
      </c>
      <c r="AT431" s="120"/>
      <c r="BH431" s="120"/>
      <c r="BI431" s="120"/>
      <c r="BJ431" s="120"/>
      <c r="BK431" s="120"/>
      <c r="BL431" s="120"/>
      <c r="BM431" s="120"/>
      <c r="BN431" s="120"/>
      <c r="BO431" s="120"/>
      <c r="BQ431" s="120"/>
      <c r="BT431" s="120"/>
      <c r="BU431" s="120"/>
      <c r="BV431" s="120"/>
      <c r="BW431" s="9" t="s">
        <v>232</v>
      </c>
      <c r="BX431" s="29"/>
      <c r="DI431" s="29"/>
      <c r="DJ431" s="13" t="s">
        <v>360</v>
      </c>
    </row>
    <row r="432" spans="2:114" ht="15" customHeight="1">
      <c r="B432" s="91" t="s">
        <v>351</v>
      </c>
      <c r="C432" s="92" t="s">
        <v>352</v>
      </c>
      <c r="D432" s="92" t="s">
        <v>357</v>
      </c>
      <c r="E432" s="93" t="s">
        <v>144</v>
      </c>
      <c r="F432" s="9">
        <v>25</v>
      </c>
      <c r="G432" s="9">
        <f t="shared" si="6"/>
        <v>1</v>
      </c>
      <c r="J432" s="8">
        <f>IF(OR($M$432="(選択)",LEN(TRIM($M$432))=0,$M$432="NA"),0,1)</f>
        <v>0</v>
      </c>
      <c r="K432" s="28" t="s">
        <v>145</v>
      </c>
      <c r="L432" s="29"/>
      <c r="M432" s="8" t="str">
        <f>IF('項目E1(不当な差別的取扱い)'!$C$44="","NA",'項目E1(不当な差別的取扱い)'!$C$44)</f>
        <v>(選択)</v>
      </c>
      <c r="N432" s="30"/>
      <c r="AB432" s="30"/>
      <c r="AC432" s="30"/>
      <c r="AD432" s="30"/>
      <c r="AE432" s="30"/>
      <c r="AF432" s="30"/>
      <c r="AG432" s="30"/>
      <c r="AH432" s="30"/>
      <c r="AI432" s="30"/>
      <c r="AK432" s="30"/>
      <c r="AN432" s="30"/>
      <c r="AO432" s="30"/>
      <c r="AP432" s="30"/>
      <c r="AQ432" s="29"/>
      <c r="AR432" s="29"/>
      <c r="AS432" s="9" t="s">
        <v>359</v>
      </c>
      <c r="AT432" s="120"/>
      <c r="BH432" s="120"/>
      <c r="BI432" s="120"/>
      <c r="BJ432" s="120"/>
      <c r="BK432" s="120"/>
      <c r="BL432" s="120"/>
      <c r="BM432" s="120"/>
      <c r="BN432" s="120"/>
      <c r="BO432" s="120"/>
      <c r="BQ432" s="120"/>
      <c r="BT432" s="120"/>
      <c r="BU432" s="120"/>
      <c r="BV432" s="120"/>
      <c r="BW432" s="9" t="s">
        <v>146</v>
      </c>
      <c r="BX432" s="29"/>
      <c r="DI432" s="29"/>
      <c r="DJ432" s="13" t="s">
        <v>360</v>
      </c>
    </row>
    <row r="433" spans="2:114" ht="15" customHeight="1">
      <c r="B433" s="91" t="s">
        <v>351</v>
      </c>
      <c r="C433" s="92" t="s">
        <v>352</v>
      </c>
      <c r="D433" s="92" t="s">
        <v>361</v>
      </c>
      <c r="E433" s="93" t="s">
        <v>362</v>
      </c>
      <c r="F433" s="9">
        <v>25</v>
      </c>
      <c r="G433" s="9">
        <f t="shared" si="6"/>
        <v>1</v>
      </c>
      <c r="J433" s="8">
        <f>IF($AL$433="NA",0,1)</f>
        <v>0</v>
      </c>
      <c r="K433" s="28" t="s">
        <v>118</v>
      </c>
      <c r="L433" s="29"/>
      <c r="N433" s="30"/>
      <c r="AB433" s="30"/>
      <c r="AC433" s="30"/>
      <c r="AD433" s="30"/>
      <c r="AE433" s="30"/>
      <c r="AF433" s="30"/>
      <c r="AG433" s="30"/>
      <c r="AH433" s="30"/>
      <c r="AI433" s="30"/>
      <c r="AK433" s="30"/>
      <c r="AL433" s="8" t="str">
        <f>IF('項目E1(不当な差別的取扱い)'!$D$44="","NA",'項目E1(不当な差別的取扱い)'!$D$44)</f>
        <v>NA</v>
      </c>
      <c r="AN433" s="30"/>
      <c r="AO433" s="30"/>
      <c r="AP433" s="30"/>
      <c r="AQ433" s="29"/>
      <c r="AR433" s="29"/>
      <c r="AT433" s="120"/>
      <c r="BH433" s="120"/>
      <c r="BI433" s="120"/>
      <c r="BJ433" s="120"/>
      <c r="BK433" s="120"/>
      <c r="BL433" s="120"/>
      <c r="BM433" s="120"/>
      <c r="BN433" s="120"/>
      <c r="BO433" s="120"/>
      <c r="BQ433" s="120"/>
      <c r="BR433" s="9" t="s">
        <v>363</v>
      </c>
      <c r="BT433" s="120"/>
      <c r="BU433" s="120"/>
      <c r="BV433" s="120"/>
      <c r="BW433" s="9" t="s">
        <v>151</v>
      </c>
      <c r="BX433" s="29"/>
      <c r="DI433" s="29"/>
      <c r="DJ433" s="13" t="s">
        <v>127</v>
      </c>
    </row>
    <row r="434" spans="2:114" ht="15" customHeight="1">
      <c r="B434" s="91" t="s">
        <v>351</v>
      </c>
      <c r="C434" s="92" t="s">
        <v>352</v>
      </c>
      <c r="D434" s="92" t="s">
        <v>364</v>
      </c>
      <c r="E434" s="93" t="s">
        <v>365</v>
      </c>
      <c r="F434" s="9">
        <v>25</v>
      </c>
      <c r="G434" s="9">
        <f t="shared" si="6"/>
        <v>1</v>
      </c>
      <c r="J434" s="8">
        <f>IF(COUNTIF($O$434:$AH$434,"○")=0,0,1)</f>
        <v>0</v>
      </c>
      <c r="K434" s="28" t="s">
        <v>366</v>
      </c>
      <c r="L434" s="29"/>
      <c r="N434" s="30"/>
      <c r="O434" s="8" t="str">
        <f>IF('項目E1(不当な差別的取扱い)'!$G$44="","NA",'項目E1(不当な差別的取扱い)'!$G$44)</f>
        <v>NA</v>
      </c>
      <c r="P434" s="8" t="str">
        <f>IF('項目E1(不当な差別的取扱い)'!$H$44="","NA",'項目E1(不当な差別的取扱い)'!$H$44)</f>
        <v>NA</v>
      </c>
      <c r="Q434" s="8" t="str">
        <f>IF('項目E1(不当な差別的取扱い)'!$I$44="","NA",'項目E1(不当な差別的取扱い)'!$I$44)</f>
        <v>NA</v>
      </c>
      <c r="AB434" s="30"/>
      <c r="AC434" s="30"/>
      <c r="AD434" s="30"/>
      <c r="AE434" s="30"/>
      <c r="AF434" s="30"/>
      <c r="AG434" s="30"/>
      <c r="AH434" s="30"/>
      <c r="AI434" s="30"/>
      <c r="AK434" s="30"/>
      <c r="AM434" s="32"/>
      <c r="AN434" s="30"/>
      <c r="AO434" s="30"/>
      <c r="AP434" s="30"/>
      <c r="AQ434" s="29"/>
      <c r="AR434" s="29"/>
      <c r="AT434" s="120"/>
      <c r="AU434" s="9" t="s">
        <v>367</v>
      </c>
      <c r="AV434" s="9" t="s">
        <v>368</v>
      </c>
      <c r="AW434" s="9" t="s">
        <v>369</v>
      </c>
      <c r="BH434" s="120"/>
      <c r="BI434" s="120"/>
      <c r="BJ434" s="120"/>
      <c r="BK434" s="120"/>
      <c r="BL434" s="120"/>
      <c r="BM434" s="120"/>
      <c r="BN434" s="120"/>
      <c r="BO434" s="120"/>
      <c r="BQ434" s="120"/>
      <c r="BT434" s="120"/>
      <c r="BU434" s="120"/>
      <c r="BV434" s="120"/>
      <c r="BW434" s="9" t="s">
        <v>158</v>
      </c>
      <c r="BX434" s="29"/>
      <c r="DI434" s="29"/>
      <c r="DJ434" s="13" t="s">
        <v>370</v>
      </c>
    </row>
    <row r="435" spans="2:114" ht="15" customHeight="1">
      <c r="B435" s="91" t="s">
        <v>351</v>
      </c>
      <c r="C435" s="92" t="s">
        <v>352</v>
      </c>
      <c r="D435" s="92" t="s">
        <v>364</v>
      </c>
      <c r="E435" s="93" t="s">
        <v>371</v>
      </c>
      <c r="F435" s="9">
        <v>25</v>
      </c>
      <c r="G435" s="9">
        <f t="shared" si="6"/>
        <v>1</v>
      </c>
      <c r="I435" s="8">
        <f>IF(AND($J$434=1,$Q$434&lt;&gt;"○"),1,0)</f>
        <v>0</v>
      </c>
      <c r="J435" s="8">
        <f>IF($AL$435="NA",0,1)</f>
        <v>0</v>
      </c>
      <c r="K435" s="28" t="s">
        <v>118</v>
      </c>
      <c r="L435" s="29"/>
      <c r="N435" s="30"/>
      <c r="AB435" s="30"/>
      <c r="AC435" s="30"/>
      <c r="AD435" s="30"/>
      <c r="AE435" s="30"/>
      <c r="AF435" s="30"/>
      <c r="AG435" s="30"/>
      <c r="AH435" s="30"/>
      <c r="AI435" s="30"/>
      <c r="AK435" s="30"/>
      <c r="AL435" s="8" t="str">
        <f>IF('項目E1(不当な差別的取扱い)'!$J$44="","NA",'項目E1(不当な差別的取扱い)'!$J$44)</f>
        <v>NA</v>
      </c>
      <c r="AN435" s="30"/>
      <c r="AO435" s="30"/>
      <c r="AP435" s="30"/>
      <c r="AQ435" s="29"/>
      <c r="AR435" s="29"/>
      <c r="AT435" s="120"/>
      <c r="BH435" s="120"/>
      <c r="BI435" s="120"/>
      <c r="BJ435" s="120"/>
      <c r="BK435" s="120"/>
      <c r="BL435" s="120"/>
      <c r="BM435" s="120"/>
      <c r="BN435" s="120"/>
      <c r="BO435" s="120"/>
      <c r="BQ435" s="120"/>
      <c r="BR435" s="9" t="s">
        <v>372</v>
      </c>
      <c r="BT435" s="120"/>
      <c r="BU435" s="120"/>
      <c r="BV435" s="120"/>
      <c r="BW435" s="9" t="s">
        <v>160</v>
      </c>
      <c r="BX435" s="29"/>
      <c r="BY435" s="13" t="s">
        <v>369</v>
      </c>
      <c r="CA435" s="13" t="s">
        <v>373</v>
      </c>
      <c r="DI435" s="29"/>
      <c r="DJ435" s="13" t="s">
        <v>127</v>
      </c>
    </row>
    <row r="436" spans="2:114" ht="15" customHeight="1">
      <c r="B436" s="91" t="s">
        <v>351</v>
      </c>
      <c r="C436" s="92" t="s">
        <v>352</v>
      </c>
      <c r="D436" s="92" t="s">
        <v>162</v>
      </c>
      <c r="E436" s="93" t="s">
        <v>374</v>
      </c>
      <c r="F436" s="9">
        <v>25</v>
      </c>
      <c r="G436" s="9">
        <f t="shared" si="6"/>
        <v>1</v>
      </c>
      <c r="J436" s="8">
        <f>IF(COUNTIF($O$436:$AH$436,"○")=0,0,1)</f>
        <v>0</v>
      </c>
      <c r="K436" s="28" t="s">
        <v>154</v>
      </c>
      <c r="L436" s="29"/>
      <c r="N436" s="30"/>
      <c r="O436" s="8" t="str">
        <f>IF('項目E1(不当な差別的取扱い)'!$K$44="","NA",'項目E1(不当な差別的取扱い)'!$K$44)</f>
        <v>NA</v>
      </c>
      <c r="P436" s="8" t="str">
        <f>IF('項目E1(不当な差別的取扱い)'!$L$44="","NA",'項目E1(不当な差別的取扱い)'!$L$44)</f>
        <v>NA</v>
      </c>
      <c r="Q436" s="8" t="str">
        <f>IF('項目E1(不当な差別的取扱い)'!$M$44="","NA",'項目E1(不当な差別的取扱い)'!$M$44)</f>
        <v>NA</v>
      </c>
      <c r="R436" s="8" t="str">
        <f>IF('項目E1(不当な差別的取扱い)'!$N$44="","NA",'項目E1(不当な差別的取扱い)'!$N$44)</f>
        <v>NA</v>
      </c>
      <c r="AB436" s="30"/>
      <c r="AC436" s="30"/>
      <c r="AD436" s="30"/>
      <c r="AE436" s="30"/>
      <c r="AF436" s="30"/>
      <c r="AG436" s="30"/>
      <c r="AH436" s="30"/>
      <c r="AI436" s="30"/>
      <c r="AK436" s="30"/>
      <c r="AN436" s="30"/>
      <c r="AO436" s="30"/>
      <c r="AP436" s="30"/>
      <c r="AQ436" s="29"/>
      <c r="AR436" s="29"/>
      <c r="AT436" s="120"/>
      <c r="AU436" s="9" t="s">
        <v>375</v>
      </c>
      <c r="AV436" s="9" t="s">
        <v>376</v>
      </c>
      <c r="AW436" s="9" t="s">
        <v>377</v>
      </c>
      <c r="AX436" s="9" t="s">
        <v>378</v>
      </c>
      <c r="BH436" s="120"/>
      <c r="BI436" s="120"/>
      <c r="BJ436" s="120"/>
      <c r="BK436" s="120"/>
      <c r="BL436" s="120"/>
      <c r="BM436" s="120"/>
      <c r="BN436" s="120"/>
      <c r="BO436" s="120"/>
      <c r="BQ436" s="120"/>
      <c r="BT436" s="120"/>
      <c r="BU436" s="120"/>
      <c r="BV436" s="120"/>
      <c r="BW436" s="9" t="s">
        <v>168</v>
      </c>
      <c r="BX436" s="29"/>
      <c r="DI436" s="29"/>
      <c r="DJ436" s="13" t="s">
        <v>370</v>
      </c>
    </row>
    <row r="437" spans="2:114" ht="15" customHeight="1">
      <c r="B437" s="91" t="s">
        <v>351</v>
      </c>
      <c r="C437" s="92" t="s">
        <v>352</v>
      </c>
      <c r="D437" s="92" t="s">
        <v>379</v>
      </c>
      <c r="E437" s="93" t="s">
        <v>380</v>
      </c>
      <c r="F437" s="9">
        <v>25</v>
      </c>
      <c r="G437" s="9">
        <f t="shared" si="6"/>
        <v>1</v>
      </c>
      <c r="J437" s="8">
        <f>IF(COUNTIF($O$437:$AH$437,"○")=0,0,1)</f>
        <v>0</v>
      </c>
      <c r="K437" s="28" t="s">
        <v>154</v>
      </c>
      <c r="L437" s="29"/>
      <c r="N437" s="30"/>
      <c r="O437" s="8" t="str">
        <f>IF('項目E1(不当な差別的取扱い)'!$O$44="","NA",'項目E1(不当な差別的取扱い)'!$O$44)</f>
        <v>NA</v>
      </c>
      <c r="P437" s="8" t="str">
        <f>IF('項目E1(不当な差別的取扱い)'!$P$44="","NA",'項目E1(不当な差別的取扱い)'!$P$44)</f>
        <v>NA</v>
      </c>
      <c r="Q437" s="8" t="str">
        <f>IF('項目E1(不当な差別的取扱い)'!$Q$44="","NA",'項目E1(不当な差別的取扱い)'!$Q$44)</f>
        <v>NA</v>
      </c>
      <c r="R437" s="8" t="str">
        <f>IF('項目E1(不当な差別的取扱い)'!$R$44="","NA",'項目E1(不当な差別的取扱い)'!$R$44)</f>
        <v>NA</v>
      </c>
      <c r="S437" s="8" t="str">
        <f>IF('項目E1(不当な差別的取扱い)'!$S$44="","NA",'項目E1(不当な差別的取扱い)'!$S$44)</f>
        <v>NA</v>
      </c>
      <c r="T437" s="8" t="str">
        <f>IF('項目E1(不当な差別的取扱い)'!$T$44="","NA",'項目E1(不当な差別的取扱い)'!$T$44)</f>
        <v>NA</v>
      </c>
      <c r="U437" s="8" t="str">
        <f>IF('項目E1(不当な差別的取扱い)'!$U$44="","NA",'項目E1(不当な差別的取扱い)'!$U$44)</f>
        <v>NA</v>
      </c>
      <c r="V437" s="8" t="str">
        <f>IF('項目E1(不当な差別的取扱い)'!$V$44="","NA",'項目E1(不当な差別的取扱い)'!$V$44)</f>
        <v>NA</v>
      </c>
      <c r="W437" s="8" t="str">
        <f>IF('項目E1(不当な差別的取扱い)'!$W$44="","NA",'項目E1(不当な差別的取扱い)'!$W$44)</f>
        <v>NA</v>
      </c>
      <c r="AB437" s="30"/>
      <c r="AC437" s="30"/>
      <c r="AD437" s="30"/>
      <c r="AE437" s="30"/>
      <c r="AF437" s="30"/>
      <c r="AG437" s="30"/>
      <c r="AH437" s="30"/>
      <c r="AI437" s="30"/>
      <c r="AK437" s="30"/>
      <c r="AN437" s="30"/>
      <c r="AO437" s="30"/>
      <c r="AP437" s="30"/>
      <c r="AQ437" s="29"/>
      <c r="AR437" s="29"/>
      <c r="AT437" s="120"/>
      <c r="AU437" s="9" t="s">
        <v>381</v>
      </c>
      <c r="AV437" s="9" t="s">
        <v>382</v>
      </c>
      <c r="AW437" s="9" t="s">
        <v>383</v>
      </c>
      <c r="AX437" s="9" t="s">
        <v>384</v>
      </c>
      <c r="AY437" s="9" t="s">
        <v>385</v>
      </c>
      <c r="AZ437" s="9" t="s">
        <v>386</v>
      </c>
      <c r="BA437" s="9" t="s">
        <v>387</v>
      </c>
      <c r="BB437" s="9" t="s">
        <v>388</v>
      </c>
      <c r="BC437" s="9" t="s">
        <v>389</v>
      </c>
      <c r="BH437" s="120"/>
      <c r="BI437" s="120"/>
      <c r="BJ437" s="120"/>
      <c r="BK437" s="120"/>
      <c r="BL437" s="120"/>
      <c r="BM437" s="120"/>
      <c r="BN437" s="120"/>
      <c r="BO437" s="120"/>
      <c r="BQ437" s="120"/>
      <c r="BT437" s="120"/>
      <c r="BU437" s="120"/>
      <c r="BV437" s="120"/>
      <c r="BW437" s="9" t="s">
        <v>180</v>
      </c>
      <c r="BX437" s="29"/>
      <c r="DI437" s="29"/>
      <c r="DJ437" s="13" t="s">
        <v>370</v>
      </c>
    </row>
    <row r="438" spans="2:114" ht="15" customHeight="1">
      <c r="B438" s="91" t="s">
        <v>351</v>
      </c>
      <c r="C438" s="92" t="s">
        <v>352</v>
      </c>
      <c r="D438" s="92" t="s">
        <v>391</v>
      </c>
      <c r="E438" s="93" t="s">
        <v>392</v>
      </c>
      <c r="F438" s="9">
        <v>25</v>
      </c>
      <c r="G438" s="9">
        <f t="shared" si="6"/>
        <v>1</v>
      </c>
      <c r="J438" s="8">
        <f>IF(COUNTIF($O$438:$AH$438,"○")=0,0,1)</f>
        <v>0</v>
      </c>
      <c r="K438" s="28" t="s">
        <v>154</v>
      </c>
      <c r="L438" s="29"/>
      <c r="N438" s="30"/>
      <c r="O438" s="8" t="str">
        <f>IF('項目E1(不当な差別的取扱い)'!$X$44="","NA",'項目E1(不当な差別的取扱い)'!$X$44)</f>
        <v>NA</v>
      </c>
      <c r="P438" s="8" t="str">
        <f>IF('項目E1(不当な差別的取扱い)'!$Y$44="","NA",'項目E1(不当な差別的取扱い)'!$Y$44)</f>
        <v>NA</v>
      </c>
      <c r="Q438" s="8" t="str">
        <f>IF('項目E1(不当な差別的取扱い)'!$Z$44="","NA",'項目E1(不当な差別的取扱い)'!$Z$44)</f>
        <v>NA</v>
      </c>
      <c r="R438" s="8" t="str">
        <f>IF('項目E1(不当な差別的取扱い)'!$AA$44="","NA",'項目E1(不当な差別的取扱い)'!$AA$44)</f>
        <v>NA</v>
      </c>
      <c r="S438" s="8" t="str">
        <f>IF('項目E1(不当な差別的取扱い)'!$AB$44="","NA",'項目E1(不当な差別的取扱い)'!$AB$44)</f>
        <v>NA</v>
      </c>
      <c r="T438" s="8" t="str">
        <f>IF('項目E1(不当な差別的取扱い)'!$AC$44="","NA",'項目E1(不当な差別的取扱い)'!$AC$44)</f>
        <v>NA</v>
      </c>
      <c r="U438" s="8" t="str">
        <f>IF('項目E1(不当な差別的取扱い)'!$AD$44="","NA",'項目E1(不当な差別的取扱い)'!$AD$44)</f>
        <v>NA</v>
      </c>
      <c r="V438" s="8" t="str">
        <f>IF('項目E1(不当な差別的取扱い)'!$AE$44="","NA",'項目E1(不当な差別的取扱い)'!$AE$44)</f>
        <v>NA</v>
      </c>
      <c r="W438" s="8" t="str">
        <f>IF('項目E1(不当な差別的取扱い)'!$AF$44="","NA",'項目E1(不当な差別的取扱い)'!$AF$44)</f>
        <v>NA</v>
      </c>
      <c r="X438" s="8" t="str">
        <f>IF('項目E1(不当な差別的取扱い)'!$AG$44="","NA",'項目E1(不当な差別的取扱い)'!$AG$44)</f>
        <v>NA</v>
      </c>
      <c r="Y438" s="8" t="str">
        <f>IF('項目E1(不当な差別的取扱い)'!$AH$44="","NA",'項目E1(不当な差別的取扱い)'!$AH$44)</f>
        <v>NA</v>
      </c>
      <c r="AB438" s="30"/>
      <c r="AC438" s="30"/>
      <c r="AD438" s="30"/>
      <c r="AE438" s="30"/>
      <c r="AF438" s="30"/>
      <c r="AG438" s="30"/>
      <c r="AH438" s="30"/>
      <c r="AI438" s="30"/>
      <c r="AK438" s="30"/>
      <c r="AN438" s="30"/>
      <c r="AO438" s="30"/>
      <c r="AP438" s="30"/>
      <c r="AQ438" s="29"/>
      <c r="AR438" s="29"/>
      <c r="AT438" s="120"/>
      <c r="AU438" s="9" t="s">
        <v>393</v>
      </c>
      <c r="AV438" s="9" t="s">
        <v>394</v>
      </c>
      <c r="AW438" s="9" t="s">
        <v>395</v>
      </c>
      <c r="AX438" s="9" t="s">
        <v>396</v>
      </c>
      <c r="AY438" s="9" t="s">
        <v>397</v>
      </c>
      <c r="AZ438" s="9" t="s">
        <v>398</v>
      </c>
      <c r="BA438" s="9" t="s">
        <v>399</v>
      </c>
      <c r="BB438" s="9" t="s">
        <v>400</v>
      </c>
      <c r="BC438" s="9" t="s">
        <v>401</v>
      </c>
      <c r="BD438" s="9" t="s">
        <v>402</v>
      </c>
      <c r="BE438" s="9" t="s">
        <v>403</v>
      </c>
      <c r="BH438" s="120"/>
      <c r="BI438" s="120"/>
      <c r="BJ438" s="120"/>
      <c r="BK438" s="120"/>
      <c r="BL438" s="120"/>
      <c r="BM438" s="120"/>
      <c r="BN438" s="120"/>
      <c r="BO438" s="120"/>
      <c r="BQ438" s="120"/>
      <c r="BT438" s="120"/>
      <c r="BU438" s="120"/>
      <c r="BV438" s="120"/>
      <c r="BW438" s="9" t="s">
        <v>194</v>
      </c>
      <c r="BX438" s="29"/>
      <c r="DI438" s="29"/>
      <c r="DJ438" s="13" t="s">
        <v>370</v>
      </c>
    </row>
    <row r="439" spans="2:114" ht="15" customHeight="1">
      <c r="B439" s="91" t="s">
        <v>351</v>
      </c>
      <c r="C439" s="92" t="s">
        <v>352</v>
      </c>
      <c r="D439" s="92" t="s">
        <v>391</v>
      </c>
      <c r="E439" s="93" t="s">
        <v>404</v>
      </c>
      <c r="F439" s="9">
        <v>25</v>
      </c>
      <c r="G439" s="9">
        <f t="shared" si="6"/>
        <v>1</v>
      </c>
      <c r="I439" s="8">
        <f>IF(AND($J$438=1,$Y$438&lt;&gt;"○"),1,0)</f>
        <v>0</v>
      </c>
      <c r="J439" s="8">
        <f>IF($AL$439="NA",0,1)</f>
        <v>0</v>
      </c>
      <c r="K439" s="28" t="s">
        <v>118</v>
      </c>
      <c r="L439" s="29"/>
      <c r="N439" s="30"/>
      <c r="AB439" s="30"/>
      <c r="AC439" s="30"/>
      <c r="AD439" s="30"/>
      <c r="AE439" s="30"/>
      <c r="AF439" s="30"/>
      <c r="AG439" s="30"/>
      <c r="AH439" s="30"/>
      <c r="AI439" s="30"/>
      <c r="AK439" s="30"/>
      <c r="AL439" s="8" t="str">
        <f>IF('項目E1(不当な差別的取扱い)'!$AI$44="","NA",'項目E1(不当な差別的取扱い)'!$AI$44)</f>
        <v>NA</v>
      </c>
      <c r="AN439" s="30"/>
      <c r="AO439" s="30"/>
      <c r="AP439" s="30"/>
      <c r="AQ439" s="29"/>
      <c r="AR439" s="29"/>
      <c r="AT439" s="120"/>
      <c r="BH439" s="120"/>
      <c r="BI439" s="120"/>
      <c r="BJ439" s="120"/>
      <c r="BK439" s="120"/>
      <c r="BL439" s="120"/>
      <c r="BM439" s="120"/>
      <c r="BN439" s="120"/>
      <c r="BO439" s="120"/>
      <c r="BQ439" s="120"/>
      <c r="BR439" s="9" t="s">
        <v>405</v>
      </c>
      <c r="BT439" s="120"/>
      <c r="BU439" s="120"/>
      <c r="BV439" s="120"/>
      <c r="BW439" s="9" t="s">
        <v>196</v>
      </c>
      <c r="BX439" s="29"/>
      <c r="BY439" s="13" t="s">
        <v>403</v>
      </c>
      <c r="CA439" s="13" t="s">
        <v>373</v>
      </c>
      <c r="DI439" s="29"/>
      <c r="DJ439" s="13" t="s">
        <v>127</v>
      </c>
    </row>
    <row r="440" spans="2:114" ht="15" customHeight="1">
      <c r="B440" s="91" t="s">
        <v>351</v>
      </c>
      <c r="C440" s="92" t="s">
        <v>352</v>
      </c>
      <c r="D440" s="92" t="s">
        <v>406</v>
      </c>
      <c r="E440" s="93" t="s">
        <v>407</v>
      </c>
      <c r="F440" s="9">
        <v>25</v>
      </c>
      <c r="G440" s="9">
        <f t="shared" si="6"/>
        <v>1</v>
      </c>
      <c r="J440" s="8">
        <f>IF(COUNTIF($O$440:$AH$440,"○")=0,0,1)</f>
        <v>0</v>
      </c>
      <c r="K440" s="28" t="s">
        <v>154</v>
      </c>
      <c r="L440" s="29"/>
      <c r="N440" s="30"/>
      <c r="O440" s="8" t="str">
        <f>IF('項目E1(不当な差別的取扱い)'!$AJ$44="","NA",'項目E1(不当な差別的取扱い)'!$AJ$44)</f>
        <v>NA</v>
      </c>
      <c r="P440" s="8" t="str">
        <f>IF('項目E1(不当な差別的取扱い)'!$AK$44="","NA",'項目E1(不当な差別的取扱い)'!$AK$44)</f>
        <v>NA</v>
      </c>
      <c r="Q440" s="8" t="str">
        <f>IF('項目E1(不当な差別的取扱い)'!$AL$44="","NA",'項目E1(不当な差別的取扱い)'!$AL$44)</f>
        <v>NA</v>
      </c>
      <c r="R440" s="8" t="str">
        <f>IF('項目E1(不当な差別的取扱い)'!$AM$44="","NA",'項目E1(不当な差別的取扱い)'!$AM$44)</f>
        <v>NA</v>
      </c>
      <c r="S440" s="8" t="str">
        <f>IF('項目E1(不当な差別的取扱い)'!$AN$44="","NA",'項目E1(不当な差別的取扱い)'!$AN$44)</f>
        <v>NA</v>
      </c>
      <c r="T440" s="8" t="str">
        <f>IF('項目E1(不当な差別的取扱い)'!$AO$44="","NA",'項目E1(不当な差別的取扱い)'!$AO$44)</f>
        <v>NA</v>
      </c>
      <c r="AB440" s="30"/>
      <c r="AC440" s="30"/>
      <c r="AD440" s="30"/>
      <c r="AE440" s="30"/>
      <c r="AF440" s="30"/>
      <c r="AG440" s="30"/>
      <c r="AH440" s="30"/>
      <c r="AI440" s="30"/>
      <c r="AK440" s="30"/>
      <c r="AN440" s="30"/>
      <c r="AO440" s="30"/>
      <c r="AP440" s="30"/>
      <c r="AQ440" s="29"/>
      <c r="AR440" s="29"/>
      <c r="AT440" s="120"/>
      <c r="AU440" s="9" t="s">
        <v>408</v>
      </c>
      <c r="AV440" s="9" t="s">
        <v>409</v>
      </c>
      <c r="AW440" s="9" t="s">
        <v>410</v>
      </c>
      <c r="AX440" s="9" t="s">
        <v>411</v>
      </c>
      <c r="AY440" s="9" t="s">
        <v>412</v>
      </c>
      <c r="AZ440" s="9" t="s">
        <v>413</v>
      </c>
      <c r="BH440" s="120"/>
      <c r="BI440" s="120"/>
      <c r="BJ440" s="120"/>
      <c r="BK440" s="120"/>
      <c r="BL440" s="120"/>
      <c r="BM440" s="120"/>
      <c r="BN440" s="120"/>
      <c r="BO440" s="120"/>
      <c r="BQ440" s="120"/>
      <c r="BT440" s="120"/>
      <c r="BU440" s="120"/>
      <c r="BV440" s="120"/>
      <c r="BW440" s="9" t="s">
        <v>205</v>
      </c>
      <c r="BX440" s="29"/>
      <c r="DI440" s="29"/>
      <c r="DJ440" s="13" t="s">
        <v>370</v>
      </c>
    </row>
    <row r="441" spans="2:114" ht="15" customHeight="1">
      <c r="B441" s="91" t="s">
        <v>351</v>
      </c>
      <c r="C441" s="92" t="s">
        <v>352</v>
      </c>
      <c r="D441" s="92" t="s">
        <v>406</v>
      </c>
      <c r="E441" s="93" t="s">
        <v>414</v>
      </c>
      <c r="F441" s="9">
        <v>25</v>
      </c>
      <c r="G441" s="9">
        <f t="shared" si="6"/>
        <v>1</v>
      </c>
      <c r="I441" s="8">
        <f>IF(AND($J$440=1,$T$440&lt;&gt;"○"),1,0)</f>
        <v>0</v>
      </c>
      <c r="J441" s="8">
        <f>IF($AL$441="NA",0,1)</f>
        <v>0</v>
      </c>
      <c r="K441" s="28" t="s">
        <v>118</v>
      </c>
      <c r="L441" s="29"/>
      <c r="N441" s="30"/>
      <c r="AB441" s="30"/>
      <c r="AC441" s="30"/>
      <c r="AD441" s="30"/>
      <c r="AE441" s="30"/>
      <c r="AF441" s="30"/>
      <c r="AG441" s="30"/>
      <c r="AH441" s="30"/>
      <c r="AI441" s="30"/>
      <c r="AK441" s="30"/>
      <c r="AL441" s="8" t="str">
        <f>IF('項目E1(不当な差別的取扱い)'!$AP$44="","NA",'項目E1(不当な差別的取扱い)'!$AP$44)</f>
        <v>NA</v>
      </c>
      <c r="AN441" s="30"/>
      <c r="AO441" s="30"/>
      <c r="AP441" s="30"/>
      <c r="AQ441" s="29"/>
      <c r="AR441" s="29"/>
      <c r="AT441" s="120"/>
      <c r="BH441" s="120"/>
      <c r="BI441" s="120"/>
      <c r="BJ441" s="120"/>
      <c r="BK441" s="120"/>
      <c r="BL441" s="120"/>
      <c r="BM441" s="120"/>
      <c r="BN441" s="120"/>
      <c r="BO441" s="120"/>
      <c r="BQ441" s="120"/>
      <c r="BR441" s="9" t="s">
        <v>415</v>
      </c>
      <c r="BT441" s="120"/>
      <c r="BU441" s="120"/>
      <c r="BV441" s="120"/>
      <c r="BW441" s="9" t="s">
        <v>207</v>
      </c>
      <c r="BX441" s="29"/>
      <c r="BY441" s="13" t="s">
        <v>413</v>
      </c>
      <c r="CA441" s="13" t="s">
        <v>373</v>
      </c>
      <c r="DI441" s="29"/>
      <c r="DJ441" s="13" t="s">
        <v>127</v>
      </c>
    </row>
    <row r="442" spans="2:114" ht="15" customHeight="1">
      <c r="B442" s="91" t="s">
        <v>351</v>
      </c>
      <c r="C442" s="92" t="s">
        <v>352</v>
      </c>
      <c r="D442" s="92" t="s">
        <v>209</v>
      </c>
      <c r="E442" s="93" t="s">
        <v>210</v>
      </c>
      <c r="F442" s="9">
        <v>25</v>
      </c>
      <c r="G442" s="9">
        <f t="shared" si="6"/>
        <v>1</v>
      </c>
      <c r="J442" s="8">
        <f>IF(COUNTIF($O$442:$AH$442,"○")=0,0,1)</f>
        <v>0</v>
      </c>
      <c r="K442" s="28" t="s">
        <v>154</v>
      </c>
      <c r="L442" s="29"/>
      <c r="N442" s="30"/>
      <c r="O442" s="8" t="str">
        <f>IF('項目E1(不当な差別的取扱い)'!$AQ$44="","NA",'項目E1(不当な差別的取扱い)'!$AQ$44)</f>
        <v>NA</v>
      </c>
      <c r="P442" s="8" t="str">
        <f>IF('項目E1(不当な差別的取扱い)'!$AR$44="","NA",'項目E1(不当な差別的取扱い)'!$AR$44)</f>
        <v>NA</v>
      </c>
      <c r="Q442" s="8" t="str">
        <f>IF('項目E1(不当な差別的取扱い)'!$AS$44="","NA",'項目E1(不当な差別的取扱い)'!$AS$44)</f>
        <v>NA</v>
      </c>
      <c r="AB442" s="30"/>
      <c r="AC442" s="30"/>
      <c r="AD442" s="30"/>
      <c r="AE442" s="30"/>
      <c r="AF442" s="30"/>
      <c r="AG442" s="30"/>
      <c r="AH442" s="30"/>
      <c r="AI442" s="30"/>
      <c r="AK442" s="30"/>
      <c r="AN442" s="30"/>
      <c r="AO442" s="30"/>
      <c r="AP442" s="30"/>
      <c r="AQ442" s="29"/>
      <c r="AR442" s="29"/>
      <c r="AT442" s="120"/>
      <c r="AU442" s="9" t="s">
        <v>416</v>
      </c>
      <c r="AV442" s="9" t="s">
        <v>417</v>
      </c>
      <c r="AW442" s="9" t="s">
        <v>418</v>
      </c>
      <c r="BH442" s="120"/>
      <c r="BI442" s="120"/>
      <c r="BJ442" s="120"/>
      <c r="BK442" s="120"/>
      <c r="BL442" s="120"/>
      <c r="BM442" s="120"/>
      <c r="BN442" s="120"/>
      <c r="BO442" s="120"/>
      <c r="BQ442" s="120"/>
      <c r="BT442" s="120"/>
      <c r="BU442" s="120"/>
      <c r="BV442" s="120"/>
      <c r="BW442" s="9" t="s">
        <v>214</v>
      </c>
      <c r="BX442" s="29"/>
      <c r="DI442" s="29"/>
      <c r="DJ442" s="13" t="s">
        <v>370</v>
      </c>
    </row>
    <row r="443" spans="2:114" ht="15" customHeight="1">
      <c r="B443" s="91" t="s">
        <v>351</v>
      </c>
      <c r="C443" s="92" t="s">
        <v>352</v>
      </c>
      <c r="D443" s="92" t="s">
        <v>215</v>
      </c>
      <c r="E443" s="93" t="s">
        <v>419</v>
      </c>
      <c r="F443" s="9">
        <v>25</v>
      </c>
      <c r="G443" s="9">
        <f t="shared" si="6"/>
        <v>1</v>
      </c>
      <c r="J443" s="8">
        <f>IF(COUNTIF($O$443:$AH$443,"○")=0,0,1)</f>
        <v>0</v>
      </c>
      <c r="K443" s="28" t="s">
        <v>154</v>
      </c>
      <c r="L443" s="29"/>
      <c r="N443" s="30"/>
      <c r="O443" s="8" t="str">
        <f>IF('項目E1(不当な差別的取扱い)'!$AT$44="","NA",'項目E1(不当な差別的取扱い)'!$AT$44)</f>
        <v>NA</v>
      </c>
      <c r="AB443" s="30"/>
      <c r="AC443" s="30"/>
      <c r="AD443" s="30"/>
      <c r="AE443" s="30"/>
      <c r="AF443" s="30"/>
      <c r="AG443" s="30"/>
      <c r="AH443" s="30"/>
      <c r="AI443" s="30"/>
      <c r="AK443" s="30"/>
      <c r="AN443" s="30"/>
      <c r="AO443" s="30"/>
      <c r="AP443" s="30"/>
      <c r="AQ443" s="29"/>
      <c r="AR443" s="29"/>
      <c r="AT443" s="120"/>
      <c r="AU443" s="9" t="s">
        <v>420</v>
      </c>
      <c r="BH443" s="120"/>
      <c r="BI443" s="120"/>
      <c r="BJ443" s="120"/>
      <c r="BK443" s="120"/>
      <c r="BL443" s="120"/>
      <c r="BM443" s="120"/>
      <c r="BN443" s="120"/>
      <c r="BO443" s="120"/>
      <c r="BQ443" s="120"/>
      <c r="BT443" s="120"/>
      <c r="BU443" s="120"/>
      <c r="BV443" s="120"/>
      <c r="BW443" s="9" t="s">
        <v>217</v>
      </c>
      <c r="BX443" s="29"/>
      <c r="DI443" s="29"/>
      <c r="DJ443" s="13" t="s">
        <v>370</v>
      </c>
    </row>
    <row r="444" spans="2:114" ht="15" customHeight="1">
      <c r="B444" s="91" t="s">
        <v>351</v>
      </c>
      <c r="C444" s="92" t="s">
        <v>352</v>
      </c>
      <c r="D444" s="92" t="s">
        <v>218</v>
      </c>
      <c r="E444" s="93" t="s">
        <v>421</v>
      </c>
      <c r="F444" s="9">
        <v>25</v>
      </c>
      <c r="G444" s="9">
        <f t="shared" si="6"/>
        <v>1</v>
      </c>
      <c r="J444" s="8">
        <f>IF($AL$444="NA",0,1)</f>
        <v>0</v>
      </c>
      <c r="K444" s="28" t="s">
        <v>118</v>
      </c>
      <c r="L444" s="29"/>
      <c r="N444" s="30"/>
      <c r="AB444" s="30"/>
      <c r="AC444" s="30"/>
      <c r="AD444" s="30"/>
      <c r="AE444" s="30"/>
      <c r="AF444" s="30"/>
      <c r="AG444" s="30"/>
      <c r="AH444" s="30"/>
      <c r="AI444" s="30"/>
      <c r="AK444" s="30"/>
      <c r="AL444" s="8" t="str">
        <f>IF('項目E1(不当な差別的取扱い)'!$AU$44="","NA",'項目E1(不当な差別的取扱い)'!$AU$44)</f>
        <v>NA</v>
      </c>
      <c r="AN444" s="30"/>
      <c r="AO444" s="30"/>
      <c r="AP444" s="30"/>
      <c r="AQ444" s="29"/>
      <c r="AR444" s="29"/>
      <c r="AT444" s="120"/>
      <c r="BH444" s="120"/>
      <c r="BI444" s="120"/>
      <c r="BJ444" s="120"/>
      <c r="BK444" s="120"/>
      <c r="BL444" s="120"/>
      <c r="BM444" s="120"/>
      <c r="BN444" s="120"/>
      <c r="BO444" s="120"/>
      <c r="BQ444" s="120"/>
      <c r="BR444" s="9" t="s">
        <v>422</v>
      </c>
      <c r="BT444" s="120"/>
      <c r="BU444" s="120"/>
      <c r="BV444" s="120"/>
      <c r="BW444" s="9" t="s">
        <v>220</v>
      </c>
      <c r="BX444" s="29"/>
      <c r="DI444" s="29"/>
      <c r="DJ444" s="13" t="s">
        <v>127</v>
      </c>
    </row>
    <row r="445" spans="2:114" ht="15" customHeight="1">
      <c r="B445" s="91" t="s">
        <v>351</v>
      </c>
      <c r="C445" s="92" t="s">
        <v>352</v>
      </c>
      <c r="D445" s="92" t="s">
        <v>432</v>
      </c>
      <c r="E445" s="93" t="s">
        <v>423</v>
      </c>
      <c r="F445" s="9">
        <v>25</v>
      </c>
      <c r="G445" s="9">
        <f t="shared" si="6"/>
        <v>1</v>
      </c>
      <c r="J445" s="8">
        <f>IF(OR($M$445="(選択)",LEN(TRIM($M$445))=0,$M$445="NA"),0,1)</f>
        <v>0</v>
      </c>
      <c r="K445" s="28" t="s">
        <v>145</v>
      </c>
      <c r="L445" s="29"/>
      <c r="M445" s="8" t="str">
        <f>IF('項目E1(不当な差別的取扱い)'!$AV$44="","NA",'項目E1(不当な差別的取扱い)'!$AV$44)</f>
        <v>(選択)</v>
      </c>
      <c r="N445" s="30"/>
      <c r="AB445" s="30"/>
      <c r="AC445" s="30"/>
      <c r="AD445" s="30"/>
      <c r="AE445" s="30"/>
      <c r="AF445" s="30"/>
      <c r="AG445" s="30"/>
      <c r="AH445" s="30"/>
      <c r="AI445" s="30"/>
      <c r="AK445" s="30"/>
      <c r="AN445" s="30"/>
      <c r="AO445" s="30"/>
      <c r="AP445" s="30"/>
      <c r="AQ445" s="29"/>
      <c r="AR445" s="29"/>
      <c r="AS445" s="9" t="s">
        <v>424</v>
      </c>
      <c r="AT445" s="120"/>
      <c r="BH445" s="120"/>
      <c r="BI445" s="120"/>
      <c r="BJ445" s="120"/>
      <c r="BK445" s="120"/>
      <c r="BL445" s="120"/>
      <c r="BM445" s="120"/>
      <c r="BN445" s="120"/>
      <c r="BO445" s="120"/>
      <c r="BQ445" s="120"/>
      <c r="BT445" s="120"/>
      <c r="BU445" s="120"/>
      <c r="BV445" s="120"/>
      <c r="BW445" s="9" t="s">
        <v>223</v>
      </c>
      <c r="BX445" s="29"/>
      <c r="DI445" s="29"/>
      <c r="DJ445" s="13" t="s">
        <v>360</v>
      </c>
    </row>
    <row r="446" spans="2:114" ht="15" customHeight="1">
      <c r="B446" s="91" t="s">
        <v>351</v>
      </c>
      <c r="C446" s="92" t="s">
        <v>352</v>
      </c>
      <c r="D446" s="92" t="s">
        <v>425</v>
      </c>
      <c r="E446" s="93" t="s">
        <v>426</v>
      </c>
      <c r="F446" s="9">
        <v>25</v>
      </c>
      <c r="G446" s="9">
        <f t="shared" si="6"/>
        <v>1</v>
      </c>
      <c r="J446" s="8">
        <f>IF($AL$446="NA",0,1)</f>
        <v>0</v>
      </c>
      <c r="K446" s="28" t="s">
        <v>118</v>
      </c>
      <c r="L446" s="29"/>
      <c r="N446" s="30"/>
      <c r="AB446" s="30"/>
      <c r="AC446" s="30"/>
      <c r="AD446" s="30"/>
      <c r="AE446" s="30"/>
      <c r="AF446" s="30"/>
      <c r="AG446" s="30"/>
      <c r="AH446" s="30"/>
      <c r="AI446" s="30"/>
      <c r="AK446" s="30"/>
      <c r="AL446" s="8" t="str">
        <f>IF('項目E1(不当な差別的取扱い)'!$AW$44="","NA",'項目E1(不当な差別的取扱い)'!$AW$44)</f>
        <v>NA</v>
      </c>
      <c r="AN446" s="30"/>
      <c r="AO446" s="30"/>
      <c r="AP446" s="30"/>
      <c r="AQ446" s="29"/>
      <c r="AR446" s="29"/>
      <c r="AT446" s="120"/>
      <c r="BH446" s="120"/>
      <c r="BI446" s="120"/>
      <c r="BJ446" s="120"/>
      <c r="BK446" s="120"/>
      <c r="BL446" s="120"/>
      <c r="BM446" s="120"/>
      <c r="BN446" s="120"/>
      <c r="BO446" s="120"/>
      <c r="BQ446" s="120"/>
      <c r="BR446" s="9" t="s">
        <v>427</v>
      </c>
      <c r="BT446" s="120"/>
      <c r="BU446" s="120"/>
      <c r="BV446" s="120"/>
      <c r="BW446" s="9" t="s">
        <v>226</v>
      </c>
      <c r="BX446" s="29"/>
      <c r="DI446" s="29"/>
      <c r="DJ446" s="13" t="s">
        <v>127</v>
      </c>
    </row>
    <row r="447" spans="2:114" ht="15" customHeight="1">
      <c r="B447" s="91" t="s">
        <v>351</v>
      </c>
      <c r="C447" s="92" t="s">
        <v>352</v>
      </c>
      <c r="D447" s="92" t="s">
        <v>227</v>
      </c>
      <c r="E447" s="93" t="s">
        <v>228</v>
      </c>
      <c r="F447" s="9">
        <v>25</v>
      </c>
      <c r="G447" s="9">
        <f t="shared" si="6"/>
        <v>1</v>
      </c>
      <c r="J447" s="8">
        <f>IF($AL$447="NA",0,1)</f>
        <v>0</v>
      </c>
      <c r="K447" s="28" t="s">
        <v>118</v>
      </c>
      <c r="L447" s="29"/>
      <c r="N447" s="30"/>
      <c r="AB447" s="30"/>
      <c r="AC447" s="30"/>
      <c r="AD447" s="30"/>
      <c r="AE447" s="30"/>
      <c r="AF447" s="30"/>
      <c r="AG447" s="30"/>
      <c r="AH447" s="30"/>
      <c r="AI447" s="30"/>
      <c r="AK447" s="30"/>
      <c r="AL447" s="8" t="str">
        <f>IF('項目E1(不当な差別的取扱い)'!$AX$44="","NA",'項目E1(不当な差別的取扱い)'!$AX$44)</f>
        <v>NA</v>
      </c>
      <c r="AN447" s="30"/>
      <c r="AO447" s="30"/>
      <c r="AP447" s="30"/>
      <c r="AQ447" s="29"/>
      <c r="AR447" s="29"/>
      <c r="AT447" s="120"/>
      <c r="BH447" s="120"/>
      <c r="BI447" s="120"/>
      <c r="BJ447" s="120"/>
      <c r="BK447" s="120"/>
      <c r="BL447" s="120"/>
      <c r="BM447" s="120"/>
      <c r="BN447" s="120"/>
      <c r="BO447" s="120"/>
      <c r="BQ447" s="120"/>
      <c r="BR447" s="9" t="s">
        <v>428</v>
      </c>
      <c r="BT447" s="120"/>
      <c r="BU447" s="120"/>
      <c r="BV447" s="120"/>
      <c r="BW447" s="9" t="s">
        <v>229</v>
      </c>
      <c r="BX447" s="29"/>
      <c r="DI447" s="29"/>
      <c r="DJ447" s="13" t="s">
        <v>127</v>
      </c>
    </row>
    <row r="448" spans="2:114" ht="15" customHeight="1">
      <c r="B448" s="91" t="s">
        <v>351</v>
      </c>
      <c r="C448" s="92" t="s">
        <v>352</v>
      </c>
      <c r="D448" s="92" t="s">
        <v>429</v>
      </c>
      <c r="E448" s="93" t="s">
        <v>430</v>
      </c>
      <c r="F448" s="9">
        <v>25</v>
      </c>
      <c r="G448" s="9">
        <f t="shared" si="6"/>
        <v>1</v>
      </c>
      <c r="J448" s="8">
        <f>IF(OR($M$448="(選択)",LEN(TRIM($M$448))=0,$M$448="NA"),0,1)</f>
        <v>0</v>
      </c>
      <c r="K448" s="28" t="s">
        <v>145</v>
      </c>
      <c r="L448" s="29"/>
      <c r="M448" s="8" t="str">
        <f>IF('項目E1(不当な差別的取扱い)'!$AY$44="","NA",'項目E1(不当な差別的取扱い)'!$AY$44)</f>
        <v>(選択)</v>
      </c>
      <c r="N448" s="30"/>
      <c r="AB448" s="30"/>
      <c r="AC448" s="30"/>
      <c r="AD448" s="30"/>
      <c r="AE448" s="30"/>
      <c r="AF448" s="30"/>
      <c r="AG448" s="30"/>
      <c r="AH448" s="30"/>
      <c r="AI448" s="30"/>
      <c r="AK448" s="30"/>
      <c r="AN448" s="30"/>
      <c r="AO448" s="30"/>
      <c r="AP448" s="30"/>
      <c r="AQ448" s="29"/>
      <c r="AR448" s="29"/>
      <c r="AS448" s="9" t="s">
        <v>431</v>
      </c>
      <c r="AT448" s="120"/>
      <c r="BH448" s="120"/>
      <c r="BI448" s="120"/>
      <c r="BJ448" s="120"/>
      <c r="BK448" s="120"/>
      <c r="BL448" s="120"/>
      <c r="BM448" s="120"/>
      <c r="BN448" s="120"/>
      <c r="BO448" s="120"/>
      <c r="BQ448" s="120"/>
      <c r="BT448" s="120"/>
      <c r="BU448" s="120"/>
      <c r="BV448" s="120"/>
      <c r="BW448" s="9" t="s">
        <v>232</v>
      </c>
      <c r="BX448" s="29"/>
      <c r="DI448" s="29"/>
      <c r="DJ448" s="13" t="s">
        <v>360</v>
      </c>
    </row>
    <row r="449" spans="2:114" ht="15" customHeight="1">
      <c r="B449" s="91" t="s">
        <v>351</v>
      </c>
      <c r="C449" s="92" t="s">
        <v>352</v>
      </c>
      <c r="D449" s="92" t="s">
        <v>357</v>
      </c>
      <c r="E449" s="93" t="s">
        <v>144</v>
      </c>
      <c r="F449" s="9">
        <v>26</v>
      </c>
      <c r="G449" s="9">
        <f t="shared" si="6"/>
        <v>1</v>
      </c>
      <c r="J449" s="8">
        <f>IF(OR($M$449="(選択)",LEN(TRIM($M$449))=0,$M$449="NA"),0,1)</f>
        <v>0</v>
      </c>
      <c r="K449" s="28" t="s">
        <v>145</v>
      </c>
      <c r="L449" s="29"/>
      <c r="M449" s="8" t="str">
        <f>IF('項目E1(不当な差別的取扱い)'!$C$45="","NA",'項目E1(不当な差別的取扱い)'!$C$45)</f>
        <v>(選択)</v>
      </c>
      <c r="N449" s="30"/>
      <c r="AB449" s="30"/>
      <c r="AC449" s="30"/>
      <c r="AD449" s="30"/>
      <c r="AE449" s="30"/>
      <c r="AF449" s="30"/>
      <c r="AG449" s="30"/>
      <c r="AH449" s="30"/>
      <c r="AI449" s="30"/>
      <c r="AK449" s="30"/>
      <c r="AN449" s="30"/>
      <c r="AO449" s="30"/>
      <c r="AP449" s="30"/>
      <c r="AQ449" s="29"/>
      <c r="AR449" s="29"/>
      <c r="AS449" s="9" t="s">
        <v>359</v>
      </c>
      <c r="AT449" s="120"/>
      <c r="BH449" s="120"/>
      <c r="BI449" s="120"/>
      <c r="BJ449" s="120"/>
      <c r="BK449" s="120"/>
      <c r="BL449" s="120"/>
      <c r="BM449" s="120"/>
      <c r="BN449" s="120"/>
      <c r="BO449" s="120"/>
      <c r="BQ449" s="120"/>
      <c r="BT449" s="120"/>
      <c r="BU449" s="120"/>
      <c r="BV449" s="120"/>
      <c r="BW449" s="9" t="s">
        <v>146</v>
      </c>
      <c r="BX449" s="29"/>
      <c r="DI449" s="29"/>
      <c r="DJ449" s="13" t="s">
        <v>360</v>
      </c>
    </row>
    <row r="450" spans="2:114" ht="15" customHeight="1">
      <c r="B450" s="91" t="s">
        <v>351</v>
      </c>
      <c r="C450" s="92" t="s">
        <v>352</v>
      </c>
      <c r="D450" s="92" t="s">
        <v>361</v>
      </c>
      <c r="E450" s="93" t="s">
        <v>362</v>
      </c>
      <c r="F450" s="9">
        <v>26</v>
      </c>
      <c r="G450" s="9">
        <f t="shared" si="6"/>
        <v>1</v>
      </c>
      <c r="J450" s="8">
        <f>IF($AL$450="NA",0,1)</f>
        <v>0</v>
      </c>
      <c r="K450" s="28" t="s">
        <v>118</v>
      </c>
      <c r="L450" s="29"/>
      <c r="N450" s="30"/>
      <c r="AB450" s="30"/>
      <c r="AC450" s="30"/>
      <c r="AD450" s="30"/>
      <c r="AE450" s="30"/>
      <c r="AF450" s="30"/>
      <c r="AG450" s="30"/>
      <c r="AH450" s="30"/>
      <c r="AI450" s="30"/>
      <c r="AK450" s="30"/>
      <c r="AL450" s="8" t="str">
        <f>IF('項目E1(不当な差別的取扱い)'!$D$45="","NA",'項目E1(不当な差別的取扱い)'!$D$45)</f>
        <v>NA</v>
      </c>
      <c r="AN450" s="30"/>
      <c r="AO450" s="30"/>
      <c r="AP450" s="30"/>
      <c r="AQ450" s="29"/>
      <c r="AR450" s="29"/>
      <c r="AT450" s="120"/>
      <c r="BH450" s="120"/>
      <c r="BI450" s="120"/>
      <c r="BJ450" s="120"/>
      <c r="BK450" s="120"/>
      <c r="BL450" s="120"/>
      <c r="BM450" s="120"/>
      <c r="BN450" s="120"/>
      <c r="BO450" s="120"/>
      <c r="BQ450" s="120"/>
      <c r="BR450" s="9" t="s">
        <v>363</v>
      </c>
      <c r="BT450" s="120"/>
      <c r="BU450" s="120"/>
      <c r="BV450" s="120"/>
      <c r="BW450" s="9" t="s">
        <v>151</v>
      </c>
      <c r="BX450" s="29"/>
      <c r="DI450" s="29"/>
      <c r="DJ450" s="13" t="s">
        <v>127</v>
      </c>
    </row>
    <row r="451" spans="2:114" ht="15" customHeight="1">
      <c r="B451" s="91" t="s">
        <v>351</v>
      </c>
      <c r="C451" s="92" t="s">
        <v>352</v>
      </c>
      <c r="D451" s="92" t="s">
        <v>364</v>
      </c>
      <c r="E451" s="93" t="s">
        <v>365</v>
      </c>
      <c r="F451" s="9">
        <v>26</v>
      </c>
      <c r="G451" s="9">
        <f t="shared" si="6"/>
        <v>1</v>
      </c>
      <c r="J451" s="8">
        <f>IF(COUNTIF($O$451:$AH$451,"○")=0,0,1)</f>
        <v>0</v>
      </c>
      <c r="K451" s="28" t="s">
        <v>366</v>
      </c>
      <c r="L451" s="29"/>
      <c r="N451" s="30"/>
      <c r="O451" s="8" t="str">
        <f>IF('項目E1(不当な差別的取扱い)'!$G$45="","NA",'項目E1(不当な差別的取扱い)'!$G$45)</f>
        <v>NA</v>
      </c>
      <c r="P451" s="8" t="str">
        <f>IF('項目E1(不当な差別的取扱い)'!$H$45="","NA",'項目E1(不当な差別的取扱い)'!$H$45)</f>
        <v>NA</v>
      </c>
      <c r="Q451" s="8" t="str">
        <f>IF('項目E1(不当な差別的取扱い)'!$I$45="","NA",'項目E1(不当な差別的取扱い)'!$I$45)</f>
        <v>NA</v>
      </c>
      <c r="AB451" s="30"/>
      <c r="AC451" s="30"/>
      <c r="AD451" s="30"/>
      <c r="AE451" s="30"/>
      <c r="AF451" s="30"/>
      <c r="AG451" s="30"/>
      <c r="AH451" s="30"/>
      <c r="AI451" s="30"/>
      <c r="AK451" s="30"/>
      <c r="AM451" s="32"/>
      <c r="AN451" s="30"/>
      <c r="AO451" s="30"/>
      <c r="AP451" s="30"/>
      <c r="AQ451" s="29"/>
      <c r="AR451" s="29"/>
      <c r="AT451" s="120"/>
      <c r="AU451" s="9" t="s">
        <v>367</v>
      </c>
      <c r="AV451" s="9" t="s">
        <v>368</v>
      </c>
      <c r="AW451" s="9" t="s">
        <v>369</v>
      </c>
      <c r="BH451" s="120"/>
      <c r="BI451" s="120"/>
      <c r="BJ451" s="120"/>
      <c r="BK451" s="120"/>
      <c r="BL451" s="120"/>
      <c r="BM451" s="120"/>
      <c r="BN451" s="120"/>
      <c r="BO451" s="120"/>
      <c r="BQ451" s="120"/>
      <c r="BT451" s="120"/>
      <c r="BU451" s="120"/>
      <c r="BV451" s="120"/>
      <c r="BW451" s="9" t="s">
        <v>158</v>
      </c>
      <c r="BX451" s="29"/>
      <c r="DI451" s="29"/>
      <c r="DJ451" s="13" t="s">
        <v>370</v>
      </c>
    </row>
    <row r="452" spans="2:114" ht="15" customHeight="1">
      <c r="B452" s="91" t="s">
        <v>351</v>
      </c>
      <c r="C452" s="92" t="s">
        <v>352</v>
      </c>
      <c r="D452" s="92" t="s">
        <v>364</v>
      </c>
      <c r="E452" s="93" t="s">
        <v>371</v>
      </c>
      <c r="F452" s="9">
        <v>26</v>
      </c>
      <c r="G452" s="9">
        <f t="shared" si="6"/>
        <v>1</v>
      </c>
      <c r="I452" s="8">
        <f>IF(AND($J$451=1,$Q$451&lt;&gt;"○"),1,0)</f>
        <v>0</v>
      </c>
      <c r="J452" s="8">
        <f>IF($AL$452="NA",0,1)</f>
        <v>0</v>
      </c>
      <c r="K452" s="28" t="s">
        <v>118</v>
      </c>
      <c r="L452" s="29"/>
      <c r="N452" s="30"/>
      <c r="AB452" s="30"/>
      <c r="AC452" s="30"/>
      <c r="AD452" s="30"/>
      <c r="AE452" s="30"/>
      <c r="AF452" s="30"/>
      <c r="AG452" s="30"/>
      <c r="AH452" s="30"/>
      <c r="AI452" s="30"/>
      <c r="AK452" s="30"/>
      <c r="AL452" s="8" t="str">
        <f>IF('項目E1(不当な差別的取扱い)'!$J$45="","NA",'項目E1(不当な差別的取扱い)'!$J$45)</f>
        <v>NA</v>
      </c>
      <c r="AN452" s="30"/>
      <c r="AO452" s="30"/>
      <c r="AP452" s="30"/>
      <c r="AQ452" s="29"/>
      <c r="AR452" s="29"/>
      <c r="AT452" s="120"/>
      <c r="BH452" s="120"/>
      <c r="BI452" s="120"/>
      <c r="BJ452" s="120"/>
      <c r="BK452" s="120"/>
      <c r="BL452" s="120"/>
      <c r="BM452" s="120"/>
      <c r="BN452" s="120"/>
      <c r="BO452" s="120"/>
      <c r="BQ452" s="120"/>
      <c r="BR452" s="9" t="s">
        <v>372</v>
      </c>
      <c r="BT452" s="120"/>
      <c r="BU452" s="120"/>
      <c r="BV452" s="120"/>
      <c r="BW452" s="9" t="s">
        <v>160</v>
      </c>
      <c r="BX452" s="29"/>
      <c r="BY452" s="13" t="s">
        <v>369</v>
      </c>
      <c r="CA452" s="13" t="s">
        <v>373</v>
      </c>
      <c r="DI452" s="29"/>
      <c r="DJ452" s="13" t="s">
        <v>127</v>
      </c>
    </row>
    <row r="453" spans="2:114" ht="15" customHeight="1">
      <c r="B453" s="91" t="s">
        <v>351</v>
      </c>
      <c r="C453" s="92" t="s">
        <v>352</v>
      </c>
      <c r="D453" s="92" t="s">
        <v>162</v>
      </c>
      <c r="E453" s="93" t="s">
        <v>374</v>
      </c>
      <c r="F453" s="9">
        <v>26</v>
      </c>
      <c r="G453" s="9">
        <f t="shared" si="6"/>
        <v>1</v>
      </c>
      <c r="J453" s="8">
        <f>IF(COUNTIF($O$453:$AH$453,"○")=0,0,1)</f>
        <v>0</v>
      </c>
      <c r="K453" s="28" t="s">
        <v>154</v>
      </c>
      <c r="L453" s="29"/>
      <c r="N453" s="30"/>
      <c r="O453" s="8" t="str">
        <f>IF('項目E1(不当な差別的取扱い)'!$K$45="","NA",'項目E1(不当な差別的取扱い)'!$K$45)</f>
        <v>NA</v>
      </c>
      <c r="P453" s="8" t="str">
        <f>IF('項目E1(不当な差別的取扱い)'!$L$45="","NA",'項目E1(不当な差別的取扱い)'!$L$45)</f>
        <v>NA</v>
      </c>
      <c r="Q453" s="8" t="str">
        <f>IF('項目E1(不当な差別的取扱い)'!$M$45="","NA",'項目E1(不当な差別的取扱い)'!$M$45)</f>
        <v>NA</v>
      </c>
      <c r="R453" s="8" t="str">
        <f>IF('項目E1(不当な差別的取扱い)'!$N$45="","NA",'項目E1(不当な差別的取扱い)'!$N$45)</f>
        <v>NA</v>
      </c>
      <c r="AB453" s="30"/>
      <c r="AC453" s="30"/>
      <c r="AD453" s="30"/>
      <c r="AE453" s="30"/>
      <c r="AF453" s="30"/>
      <c r="AG453" s="30"/>
      <c r="AH453" s="30"/>
      <c r="AI453" s="30"/>
      <c r="AK453" s="30"/>
      <c r="AN453" s="30"/>
      <c r="AO453" s="30"/>
      <c r="AP453" s="30"/>
      <c r="AQ453" s="29"/>
      <c r="AR453" s="29"/>
      <c r="AT453" s="120"/>
      <c r="AU453" s="9" t="s">
        <v>375</v>
      </c>
      <c r="AV453" s="9" t="s">
        <v>376</v>
      </c>
      <c r="AW453" s="9" t="s">
        <v>377</v>
      </c>
      <c r="AX453" s="9" t="s">
        <v>378</v>
      </c>
      <c r="BH453" s="120"/>
      <c r="BI453" s="120"/>
      <c r="BJ453" s="120"/>
      <c r="BK453" s="120"/>
      <c r="BL453" s="120"/>
      <c r="BM453" s="120"/>
      <c r="BN453" s="120"/>
      <c r="BO453" s="120"/>
      <c r="BQ453" s="120"/>
      <c r="BT453" s="120"/>
      <c r="BU453" s="120"/>
      <c r="BV453" s="120"/>
      <c r="BW453" s="9" t="s">
        <v>168</v>
      </c>
      <c r="BX453" s="29"/>
      <c r="DI453" s="29"/>
      <c r="DJ453" s="13" t="s">
        <v>370</v>
      </c>
    </row>
    <row r="454" spans="2:114" ht="15" customHeight="1">
      <c r="B454" s="91" t="s">
        <v>351</v>
      </c>
      <c r="C454" s="92" t="s">
        <v>352</v>
      </c>
      <c r="D454" s="92" t="s">
        <v>379</v>
      </c>
      <c r="E454" s="93" t="s">
        <v>380</v>
      </c>
      <c r="F454" s="9">
        <v>26</v>
      </c>
      <c r="G454" s="9">
        <f t="shared" si="6"/>
        <v>1</v>
      </c>
      <c r="J454" s="8">
        <f>IF(COUNTIF($O$454:$AH$454,"○")=0,0,1)</f>
        <v>0</v>
      </c>
      <c r="K454" s="28" t="s">
        <v>154</v>
      </c>
      <c r="L454" s="29"/>
      <c r="N454" s="30"/>
      <c r="O454" s="8" t="str">
        <f>IF('項目E1(不当な差別的取扱い)'!$O$45="","NA",'項目E1(不当な差別的取扱い)'!$O$45)</f>
        <v>NA</v>
      </c>
      <c r="P454" s="8" t="str">
        <f>IF('項目E1(不当な差別的取扱い)'!$P$45="","NA",'項目E1(不当な差別的取扱い)'!$P$45)</f>
        <v>NA</v>
      </c>
      <c r="Q454" s="8" t="str">
        <f>IF('項目E1(不当な差別的取扱い)'!$Q$45="","NA",'項目E1(不当な差別的取扱い)'!$Q$45)</f>
        <v>NA</v>
      </c>
      <c r="R454" s="8" t="str">
        <f>IF('項目E1(不当な差別的取扱い)'!$R$45="","NA",'項目E1(不当な差別的取扱い)'!$R$45)</f>
        <v>NA</v>
      </c>
      <c r="S454" s="8" t="str">
        <f>IF('項目E1(不当な差別的取扱い)'!$S$45="","NA",'項目E1(不当な差別的取扱い)'!$S$45)</f>
        <v>NA</v>
      </c>
      <c r="T454" s="8" t="str">
        <f>IF('項目E1(不当な差別的取扱い)'!$T$45="","NA",'項目E1(不当な差別的取扱い)'!$T$45)</f>
        <v>NA</v>
      </c>
      <c r="U454" s="8" t="str">
        <f>IF('項目E1(不当な差別的取扱い)'!$U$45="","NA",'項目E1(不当な差別的取扱い)'!$U$45)</f>
        <v>NA</v>
      </c>
      <c r="V454" s="8" t="str">
        <f>IF('項目E1(不当な差別的取扱い)'!$V$45="","NA",'項目E1(不当な差別的取扱い)'!$V$45)</f>
        <v>NA</v>
      </c>
      <c r="W454" s="8" t="str">
        <f>IF('項目E1(不当な差別的取扱い)'!$W$45="","NA",'項目E1(不当な差別的取扱い)'!$W$45)</f>
        <v>NA</v>
      </c>
      <c r="AB454" s="30"/>
      <c r="AC454" s="30"/>
      <c r="AD454" s="30"/>
      <c r="AE454" s="30"/>
      <c r="AF454" s="30"/>
      <c r="AG454" s="30"/>
      <c r="AH454" s="30"/>
      <c r="AI454" s="30"/>
      <c r="AK454" s="30"/>
      <c r="AN454" s="30"/>
      <c r="AO454" s="30"/>
      <c r="AP454" s="30"/>
      <c r="AQ454" s="29"/>
      <c r="AR454" s="29"/>
      <c r="AT454" s="120"/>
      <c r="AU454" s="9" t="s">
        <v>381</v>
      </c>
      <c r="AV454" s="9" t="s">
        <v>382</v>
      </c>
      <c r="AW454" s="9" t="s">
        <v>383</v>
      </c>
      <c r="AX454" s="9" t="s">
        <v>384</v>
      </c>
      <c r="AY454" s="9" t="s">
        <v>385</v>
      </c>
      <c r="AZ454" s="9" t="s">
        <v>386</v>
      </c>
      <c r="BA454" s="9" t="s">
        <v>387</v>
      </c>
      <c r="BB454" s="9" t="s">
        <v>388</v>
      </c>
      <c r="BC454" s="9" t="s">
        <v>389</v>
      </c>
      <c r="BH454" s="120"/>
      <c r="BI454" s="120"/>
      <c r="BJ454" s="120"/>
      <c r="BK454" s="120"/>
      <c r="BL454" s="120"/>
      <c r="BM454" s="120"/>
      <c r="BN454" s="120"/>
      <c r="BO454" s="120"/>
      <c r="BQ454" s="120"/>
      <c r="BT454" s="120"/>
      <c r="BU454" s="120"/>
      <c r="BV454" s="120"/>
      <c r="BW454" s="9" t="s">
        <v>180</v>
      </c>
      <c r="BX454" s="29"/>
      <c r="DI454" s="29"/>
      <c r="DJ454" s="13" t="s">
        <v>370</v>
      </c>
    </row>
    <row r="455" spans="2:114" ht="15" customHeight="1">
      <c r="B455" s="91" t="s">
        <v>351</v>
      </c>
      <c r="C455" s="92" t="s">
        <v>352</v>
      </c>
      <c r="D455" s="92" t="s">
        <v>391</v>
      </c>
      <c r="E455" s="93" t="s">
        <v>392</v>
      </c>
      <c r="F455" s="9">
        <v>26</v>
      </c>
      <c r="G455" s="9">
        <f t="shared" si="6"/>
        <v>1</v>
      </c>
      <c r="J455" s="8">
        <f>IF(COUNTIF($O$455:$AH$455,"○")=0,0,1)</f>
        <v>0</v>
      </c>
      <c r="K455" s="28" t="s">
        <v>154</v>
      </c>
      <c r="L455" s="29"/>
      <c r="N455" s="30"/>
      <c r="O455" s="8" t="str">
        <f>IF('項目E1(不当な差別的取扱い)'!$X$45="","NA",'項目E1(不当な差別的取扱い)'!$X$45)</f>
        <v>NA</v>
      </c>
      <c r="P455" s="8" t="str">
        <f>IF('項目E1(不当な差別的取扱い)'!$Y$45="","NA",'項目E1(不当な差別的取扱い)'!$Y$45)</f>
        <v>NA</v>
      </c>
      <c r="Q455" s="8" t="str">
        <f>IF('項目E1(不当な差別的取扱い)'!$Z$45="","NA",'項目E1(不当な差別的取扱い)'!$Z$45)</f>
        <v>NA</v>
      </c>
      <c r="R455" s="8" t="str">
        <f>IF('項目E1(不当な差別的取扱い)'!$AA$45="","NA",'項目E1(不当な差別的取扱い)'!$AA$45)</f>
        <v>NA</v>
      </c>
      <c r="S455" s="8" t="str">
        <f>IF('項目E1(不当な差別的取扱い)'!$AB$45="","NA",'項目E1(不当な差別的取扱い)'!$AB$45)</f>
        <v>NA</v>
      </c>
      <c r="T455" s="8" t="str">
        <f>IF('項目E1(不当な差別的取扱い)'!$AC$45="","NA",'項目E1(不当な差別的取扱い)'!$AC$45)</f>
        <v>NA</v>
      </c>
      <c r="U455" s="8" t="str">
        <f>IF('項目E1(不当な差別的取扱い)'!$AD$45="","NA",'項目E1(不当な差別的取扱い)'!$AD$45)</f>
        <v>NA</v>
      </c>
      <c r="V455" s="8" t="str">
        <f>IF('項目E1(不当な差別的取扱い)'!$AE$45="","NA",'項目E1(不当な差別的取扱い)'!$AE$45)</f>
        <v>NA</v>
      </c>
      <c r="W455" s="8" t="str">
        <f>IF('項目E1(不当な差別的取扱い)'!$AF$45="","NA",'項目E1(不当な差別的取扱い)'!$AF$45)</f>
        <v>NA</v>
      </c>
      <c r="X455" s="8" t="str">
        <f>IF('項目E1(不当な差別的取扱い)'!$AG$45="","NA",'項目E1(不当な差別的取扱い)'!$AG$45)</f>
        <v>NA</v>
      </c>
      <c r="Y455" s="8" t="str">
        <f>IF('項目E1(不当な差別的取扱い)'!$AH$45="","NA",'項目E1(不当な差別的取扱い)'!$AH$45)</f>
        <v>NA</v>
      </c>
      <c r="AB455" s="30"/>
      <c r="AC455" s="30"/>
      <c r="AD455" s="30"/>
      <c r="AE455" s="30"/>
      <c r="AF455" s="30"/>
      <c r="AG455" s="30"/>
      <c r="AH455" s="30"/>
      <c r="AI455" s="30"/>
      <c r="AK455" s="30"/>
      <c r="AN455" s="30"/>
      <c r="AO455" s="30"/>
      <c r="AP455" s="30"/>
      <c r="AQ455" s="29"/>
      <c r="AR455" s="29"/>
      <c r="AT455" s="120"/>
      <c r="AU455" s="9" t="s">
        <v>393</v>
      </c>
      <c r="AV455" s="9" t="s">
        <v>394</v>
      </c>
      <c r="AW455" s="9" t="s">
        <v>395</v>
      </c>
      <c r="AX455" s="9" t="s">
        <v>396</v>
      </c>
      <c r="AY455" s="9" t="s">
        <v>397</v>
      </c>
      <c r="AZ455" s="9" t="s">
        <v>398</v>
      </c>
      <c r="BA455" s="9" t="s">
        <v>399</v>
      </c>
      <c r="BB455" s="9" t="s">
        <v>400</v>
      </c>
      <c r="BC455" s="9" t="s">
        <v>401</v>
      </c>
      <c r="BD455" s="9" t="s">
        <v>402</v>
      </c>
      <c r="BE455" s="9" t="s">
        <v>403</v>
      </c>
      <c r="BH455" s="120"/>
      <c r="BI455" s="120"/>
      <c r="BJ455" s="120"/>
      <c r="BK455" s="120"/>
      <c r="BL455" s="120"/>
      <c r="BM455" s="120"/>
      <c r="BN455" s="120"/>
      <c r="BO455" s="120"/>
      <c r="BQ455" s="120"/>
      <c r="BT455" s="120"/>
      <c r="BU455" s="120"/>
      <c r="BV455" s="120"/>
      <c r="BW455" s="9" t="s">
        <v>194</v>
      </c>
      <c r="BX455" s="29"/>
      <c r="DI455" s="29"/>
      <c r="DJ455" s="13" t="s">
        <v>370</v>
      </c>
    </row>
    <row r="456" spans="2:114" ht="15" customHeight="1">
      <c r="B456" s="91" t="s">
        <v>351</v>
      </c>
      <c r="C456" s="92" t="s">
        <v>352</v>
      </c>
      <c r="D456" s="92" t="s">
        <v>391</v>
      </c>
      <c r="E456" s="93" t="s">
        <v>404</v>
      </c>
      <c r="F456" s="9">
        <v>26</v>
      </c>
      <c r="G456" s="9">
        <f t="shared" si="6"/>
        <v>1</v>
      </c>
      <c r="I456" s="8">
        <f>IF(AND($J$455=1,$Y$455&lt;&gt;"○"),1,0)</f>
        <v>0</v>
      </c>
      <c r="J456" s="8">
        <f>IF($AL$456="NA",0,1)</f>
        <v>0</v>
      </c>
      <c r="K456" s="28" t="s">
        <v>118</v>
      </c>
      <c r="L456" s="29"/>
      <c r="N456" s="30"/>
      <c r="AB456" s="30"/>
      <c r="AC456" s="30"/>
      <c r="AD456" s="30"/>
      <c r="AE456" s="30"/>
      <c r="AF456" s="30"/>
      <c r="AG456" s="30"/>
      <c r="AH456" s="30"/>
      <c r="AI456" s="30"/>
      <c r="AK456" s="30"/>
      <c r="AL456" s="8" t="str">
        <f>IF('項目E1(不当な差別的取扱い)'!$AI$45="","NA",'項目E1(不当な差別的取扱い)'!$AI$45)</f>
        <v>NA</v>
      </c>
      <c r="AN456" s="30"/>
      <c r="AO456" s="30"/>
      <c r="AP456" s="30"/>
      <c r="AQ456" s="29"/>
      <c r="AR456" s="29"/>
      <c r="AT456" s="120"/>
      <c r="BH456" s="120"/>
      <c r="BI456" s="120"/>
      <c r="BJ456" s="120"/>
      <c r="BK456" s="120"/>
      <c r="BL456" s="120"/>
      <c r="BM456" s="120"/>
      <c r="BN456" s="120"/>
      <c r="BO456" s="120"/>
      <c r="BQ456" s="120"/>
      <c r="BR456" s="9" t="s">
        <v>405</v>
      </c>
      <c r="BT456" s="120"/>
      <c r="BU456" s="120"/>
      <c r="BV456" s="120"/>
      <c r="BW456" s="9" t="s">
        <v>196</v>
      </c>
      <c r="BX456" s="29"/>
      <c r="BY456" s="13" t="s">
        <v>403</v>
      </c>
      <c r="CA456" s="13" t="s">
        <v>373</v>
      </c>
      <c r="DI456" s="29"/>
      <c r="DJ456" s="13" t="s">
        <v>127</v>
      </c>
    </row>
    <row r="457" spans="2:114" ht="15" customHeight="1">
      <c r="B457" s="91" t="s">
        <v>351</v>
      </c>
      <c r="C457" s="92" t="s">
        <v>352</v>
      </c>
      <c r="D457" s="92" t="s">
        <v>406</v>
      </c>
      <c r="E457" s="93" t="s">
        <v>407</v>
      </c>
      <c r="F457" s="9">
        <v>26</v>
      </c>
      <c r="G457" s="9">
        <f t="shared" si="6"/>
        <v>1</v>
      </c>
      <c r="J457" s="8">
        <f>IF(COUNTIF($O$457:$AH$457,"○")=0,0,1)</f>
        <v>0</v>
      </c>
      <c r="K457" s="28" t="s">
        <v>154</v>
      </c>
      <c r="L457" s="29"/>
      <c r="N457" s="30"/>
      <c r="O457" s="8" t="str">
        <f>IF('項目E1(不当な差別的取扱い)'!$AJ$45="","NA",'項目E1(不当な差別的取扱い)'!$AJ$45)</f>
        <v>NA</v>
      </c>
      <c r="P457" s="8" t="str">
        <f>IF('項目E1(不当な差別的取扱い)'!$AK$45="","NA",'項目E1(不当な差別的取扱い)'!$AK$45)</f>
        <v>NA</v>
      </c>
      <c r="Q457" s="8" t="str">
        <f>IF('項目E1(不当な差別的取扱い)'!$AL$45="","NA",'項目E1(不当な差別的取扱い)'!$AL$45)</f>
        <v>NA</v>
      </c>
      <c r="R457" s="8" t="str">
        <f>IF('項目E1(不当な差別的取扱い)'!$AM$45="","NA",'項目E1(不当な差別的取扱い)'!$AM$45)</f>
        <v>NA</v>
      </c>
      <c r="S457" s="8" t="str">
        <f>IF('項目E1(不当な差別的取扱い)'!$AN$45="","NA",'項目E1(不当な差別的取扱い)'!$AN$45)</f>
        <v>NA</v>
      </c>
      <c r="T457" s="8" t="str">
        <f>IF('項目E1(不当な差別的取扱い)'!$AO$45="","NA",'項目E1(不当な差別的取扱い)'!$AO$45)</f>
        <v>NA</v>
      </c>
      <c r="AB457" s="30"/>
      <c r="AC457" s="30"/>
      <c r="AD457" s="30"/>
      <c r="AE457" s="30"/>
      <c r="AF457" s="30"/>
      <c r="AG457" s="30"/>
      <c r="AH457" s="30"/>
      <c r="AI457" s="30"/>
      <c r="AK457" s="30"/>
      <c r="AN457" s="30"/>
      <c r="AO457" s="30"/>
      <c r="AP457" s="30"/>
      <c r="AQ457" s="29"/>
      <c r="AR457" s="29"/>
      <c r="AT457" s="120"/>
      <c r="AU457" s="9" t="s">
        <v>408</v>
      </c>
      <c r="AV457" s="9" t="s">
        <v>409</v>
      </c>
      <c r="AW457" s="9" t="s">
        <v>410</v>
      </c>
      <c r="AX457" s="9" t="s">
        <v>411</v>
      </c>
      <c r="AY457" s="9" t="s">
        <v>412</v>
      </c>
      <c r="AZ457" s="9" t="s">
        <v>413</v>
      </c>
      <c r="BH457" s="120"/>
      <c r="BI457" s="120"/>
      <c r="BJ457" s="120"/>
      <c r="BK457" s="120"/>
      <c r="BL457" s="120"/>
      <c r="BM457" s="120"/>
      <c r="BN457" s="120"/>
      <c r="BO457" s="120"/>
      <c r="BQ457" s="120"/>
      <c r="BT457" s="120"/>
      <c r="BU457" s="120"/>
      <c r="BV457" s="120"/>
      <c r="BW457" s="9" t="s">
        <v>205</v>
      </c>
      <c r="BX457" s="29"/>
      <c r="DI457" s="29"/>
      <c r="DJ457" s="13" t="s">
        <v>370</v>
      </c>
    </row>
    <row r="458" spans="2:114" ht="15" customHeight="1">
      <c r="B458" s="91" t="s">
        <v>351</v>
      </c>
      <c r="C458" s="92" t="s">
        <v>352</v>
      </c>
      <c r="D458" s="92" t="s">
        <v>406</v>
      </c>
      <c r="E458" s="93" t="s">
        <v>414</v>
      </c>
      <c r="F458" s="9">
        <v>26</v>
      </c>
      <c r="G458" s="9">
        <f t="shared" si="6"/>
        <v>1</v>
      </c>
      <c r="I458" s="8">
        <f>IF(AND($J$457=1,$T$457&lt;&gt;"○"),1,0)</f>
        <v>0</v>
      </c>
      <c r="J458" s="8">
        <f>IF($AL$458="NA",0,1)</f>
        <v>0</v>
      </c>
      <c r="K458" s="28" t="s">
        <v>118</v>
      </c>
      <c r="L458" s="29"/>
      <c r="N458" s="30"/>
      <c r="AB458" s="30"/>
      <c r="AC458" s="30"/>
      <c r="AD458" s="30"/>
      <c r="AE458" s="30"/>
      <c r="AF458" s="30"/>
      <c r="AG458" s="30"/>
      <c r="AH458" s="30"/>
      <c r="AI458" s="30"/>
      <c r="AK458" s="30"/>
      <c r="AL458" s="8" t="str">
        <f>IF('項目E1(不当な差別的取扱い)'!$AP$45="","NA",'項目E1(不当な差別的取扱い)'!$AP$45)</f>
        <v>NA</v>
      </c>
      <c r="AN458" s="30"/>
      <c r="AO458" s="30"/>
      <c r="AP458" s="30"/>
      <c r="AQ458" s="29"/>
      <c r="AR458" s="29"/>
      <c r="AT458" s="120"/>
      <c r="BH458" s="120"/>
      <c r="BI458" s="120"/>
      <c r="BJ458" s="120"/>
      <c r="BK458" s="120"/>
      <c r="BL458" s="120"/>
      <c r="BM458" s="120"/>
      <c r="BN458" s="120"/>
      <c r="BO458" s="120"/>
      <c r="BQ458" s="120"/>
      <c r="BR458" s="9" t="s">
        <v>415</v>
      </c>
      <c r="BT458" s="120"/>
      <c r="BU458" s="120"/>
      <c r="BV458" s="120"/>
      <c r="BW458" s="9" t="s">
        <v>207</v>
      </c>
      <c r="BX458" s="29"/>
      <c r="BY458" s="13" t="s">
        <v>413</v>
      </c>
      <c r="CA458" s="13" t="s">
        <v>373</v>
      </c>
      <c r="DI458" s="29"/>
      <c r="DJ458" s="13" t="s">
        <v>127</v>
      </c>
    </row>
    <row r="459" spans="2:114" ht="15" customHeight="1">
      <c r="B459" s="91" t="s">
        <v>351</v>
      </c>
      <c r="C459" s="92" t="s">
        <v>352</v>
      </c>
      <c r="D459" s="92" t="s">
        <v>209</v>
      </c>
      <c r="E459" s="93" t="s">
        <v>210</v>
      </c>
      <c r="F459" s="9">
        <v>26</v>
      </c>
      <c r="G459" s="9">
        <f t="shared" si="6"/>
        <v>1</v>
      </c>
      <c r="J459" s="8">
        <f>IF(COUNTIF($O$459:$AH$459,"○")=0,0,1)</f>
        <v>0</v>
      </c>
      <c r="K459" s="28" t="s">
        <v>154</v>
      </c>
      <c r="L459" s="29"/>
      <c r="N459" s="30"/>
      <c r="O459" s="8" t="str">
        <f>IF('項目E1(不当な差別的取扱い)'!$AQ$45="","NA",'項目E1(不当な差別的取扱い)'!$AQ$45)</f>
        <v>NA</v>
      </c>
      <c r="P459" s="8" t="str">
        <f>IF('項目E1(不当な差別的取扱い)'!$AR$45="","NA",'項目E1(不当な差別的取扱い)'!$AR$45)</f>
        <v>NA</v>
      </c>
      <c r="Q459" s="8" t="str">
        <f>IF('項目E1(不当な差別的取扱い)'!$AS$45="","NA",'項目E1(不当な差別的取扱い)'!$AS$45)</f>
        <v>NA</v>
      </c>
      <c r="AB459" s="30"/>
      <c r="AC459" s="30"/>
      <c r="AD459" s="30"/>
      <c r="AE459" s="30"/>
      <c r="AF459" s="30"/>
      <c r="AG459" s="30"/>
      <c r="AH459" s="30"/>
      <c r="AI459" s="30"/>
      <c r="AK459" s="30"/>
      <c r="AN459" s="30"/>
      <c r="AO459" s="30"/>
      <c r="AP459" s="30"/>
      <c r="AQ459" s="29"/>
      <c r="AR459" s="29"/>
      <c r="AT459" s="120"/>
      <c r="AU459" s="9" t="s">
        <v>416</v>
      </c>
      <c r="AV459" s="9" t="s">
        <v>417</v>
      </c>
      <c r="AW459" s="9" t="s">
        <v>418</v>
      </c>
      <c r="BH459" s="120"/>
      <c r="BI459" s="120"/>
      <c r="BJ459" s="120"/>
      <c r="BK459" s="120"/>
      <c r="BL459" s="120"/>
      <c r="BM459" s="120"/>
      <c r="BN459" s="120"/>
      <c r="BO459" s="120"/>
      <c r="BQ459" s="120"/>
      <c r="BT459" s="120"/>
      <c r="BU459" s="120"/>
      <c r="BV459" s="120"/>
      <c r="BW459" s="9" t="s">
        <v>214</v>
      </c>
      <c r="BX459" s="29"/>
      <c r="DI459" s="29"/>
      <c r="DJ459" s="13" t="s">
        <v>370</v>
      </c>
    </row>
    <row r="460" spans="2:114" ht="15" customHeight="1">
      <c r="B460" s="91" t="s">
        <v>351</v>
      </c>
      <c r="C460" s="92" t="s">
        <v>352</v>
      </c>
      <c r="D460" s="92" t="s">
        <v>215</v>
      </c>
      <c r="E460" s="93" t="s">
        <v>419</v>
      </c>
      <c r="F460" s="9">
        <v>26</v>
      </c>
      <c r="G460" s="9">
        <f t="shared" si="6"/>
        <v>1</v>
      </c>
      <c r="J460" s="8">
        <f>IF(COUNTIF($O$460:$AH$460,"○")=0,0,1)</f>
        <v>0</v>
      </c>
      <c r="K460" s="28" t="s">
        <v>154</v>
      </c>
      <c r="L460" s="29"/>
      <c r="N460" s="30"/>
      <c r="O460" s="8" t="str">
        <f>IF('項目E1(不当な差別的取扱い)'!$AT$45="","NA",'項目E1(不当な差別的取扱い)'!$AT$45)</f>
        <v>NA</v>
      </c>
      <c r="AB460" s="30"/>
      <c r="AC460" s="30"/>
      <c r="AD460" s="30"/>
      <c r="AE460" s="30"/>
      <c r="AF460" s="30"/>
      <c r="AG460" s="30"/>
      <c r="AH460" s="30"/>
      <c r="AI460" s="30"/>
      <c r="AK460" s="30"/>
      <c r="AN460" s="30"/>
      <c r="AO460" s="30"/>
      <c r="AP460" s="30"/>
      <c r="AQ460" s="29"/>
      <c r="AR460" s="29"/>
      <c r="AT460" s="120"/>
      <c r="AU460" s="9" t="s">
        <v>420</v>
      </c>
      <c r="BH460" s="120"/>
      <c r="BI460" s="120"/>
      <c r="BJ460" s="120"/>
      <c r="BK460" s="120"/>
      <c r="BL460" s="120"/>
      <c r="BM460" s="120"/>
      <c r="BN460" s="120"/>
      <c r="BO460" s="120"/>
      <c r="BQ460" s="120"/>
      <c r="BT460" s="120"/>
      <c r="BU460" s="120"/>
      <c r="BV460" s="120"/>
      <c r="BW460" s="9" t="s">
        <v>217</v>
      </c>
      <c r="BX460" s="29"/>
      <c r="DI460" s="29"/>
      <c r="DJ460" s="13" t="s">
        <v>370</v>
      </c>
    </row>
    <row r="461" spans="2:114" ht="15" customHeight="1">
      <c r="B461" s="91" t="s">
        <v>351</v>
      </c>
      <c r="C461" s="92" t="s">
        <v>352</v>
      </c>
      <c r="D461" s="92" t="s">
        <v>218</v>
      </c>
      <c r="E461" s="93" t="s">
        <v>421</v>
      </c>
      <c r="F461" s="9">
        <v>26</v>
      </c>
      <c r="G461" s="9">
        <f t="shared" si="6"/>
        <v>1</v>
      </c>
      <c r="J461" s="8">
        <f>IF($AL$461="NA",0,1)</f>
        <v>0</v>
      </c>
      <c r="K461" s="28" t="s">
        <v>118</v>
      </c>
      <c r="L461" s="29"/>
      <c r="N461" s="30"/>
      <c r="AB461" s="30"/>
      <c r="AC461" s="30"/>
      <c r="AD461" s="30"/>
      <c r="AE461" s="30"/>
      <c r="AF461" s="30"/>
      <c r="AG461" s="30"/>
      <c r="AH461" s="30"/>
      <c r="AI461" s="30"/>
      <c r="AK461" s="30"/>
      <c r="AL461" s="8" t="str">
        <f>IF('項目E1(不当な差別的取扱い)'!$AU$45="","NA",'項目E1(不当な差別的取扱い)'!$AU$45)</f>
        <v>NA</v>
      </c>
      <c r="AN461" s="30"/>
      <c r="AO461" s="30"/>
      <c r="AP461" s="30"/>
      <c r="AQ461" s="29"/>
      <c r="AR461" s="29"/>
      <c r="AT461" s="120"/>
      <c r="BH461" s="120"/>
      <c r="BI461" s="120"/>
      <c r="BJ461" s="120"/>
      <c r="BK461" s="120"/>
      <c r="BL461" s="120"/>
      <c r="BM461" s="120"/>
      <c r="BN461" s="120"/>
      <c r="BO461" s="120"/>
      <c r="BQ461" s="120"/>
      <c r="BR461" s="9" t="s">
        <v>422</v>
      </c>
      <c r="BT461" s="120"/>
      <c r="BU461" s="120"/>
      <c r="BV461" s="120"/>
      <c r="BW461" s="9" t="s">
        <v>220</v>
      </c>
      <c r="BX461" s="29"/>
      <c r="DI461" s="29"/>
      <c r="DJ461" s="13" t="s">
        <v>127</v>
      </c>
    </row>
    <row r="462" spans="2:114" ht="15" customHeight="1">
      <c r="B462" s="91" t="s">
        <v>351</v>
      </c>
      <c r="C462" s="92" t="s">
        <v>352</v>
      </c>
      <c r="D462" s="92" t="s">
        <v>432</v>
      </c>
      <c r="E462" s="93" t="s">
        <v>423</v>
      </c>
      <c r="F462" s="9">
        <v>26</v>
      </c>
      <c r="G462" s="9">
        <f t="shared" si="6"/>
        <v>1</v>
      </c>
      <c r="J462" s="8">
        <f>IF(OR($M$462="(選択)",LEN(TRIM($M$462))=0,$M$462="NA"),0,1)</f>
        <v>0</v>
      </c>
      <c r="K462" s="28" t="s">
        <v>145</v>
      </c>
      <c r="L462" s="29"/>
      <c r="M462" s="8" t="str">
        <f>IF('項目E1(不当な差別的取扱い)'!$AV$45="","NA",'項目E1(不当な差別的取扱い)'!$AV$45)</f>
        <v>(選択)</v>
      </c>
      <c r="N462" s="30"/>
      <c r="AB462" s="30"/>
      <c r="AC462" s="30"/>
      <c r="AD462" s="30"/>
      <c r="AE462" s="30"/>
      <c r="AF462" s="30"/>
      <c r="AG462" s="30"/>
      <c r="AH462" s="30"/>
      <c r="AI462" s="30"/>
      <c r="AK462" s="30"/>
      <c r="AN462" s="30"/>
      <c r="AO462" s="30"/>
      <c r="AP462" s="30"/>
      <c r="AQ462" s="29"/>
      <c r="AR462" s="29"/>
      <c r="AS462" s="9" t="s">
        <v>424</v>
      </c>
      <c r="AT462" s="120"/>
      <c r="BH462" s="120"/>
      <c r="BI462" s="120"/>
      <c r="BJ462" s="120"/>
      <c r="BK462" s="120"/>
      <c r="BL462" s="120"/>
      <c r="BM462" s="120"/>
      <c r="BN462" s="120"/>
      <c r="BO462" s="120"/>
      <c r="BQ462" s="120"/>
      <c r="BT462" s="120"/>
      <c r="BU462" s="120"/>
      <c r="BV462" s="120"/>
      <c r="BW462" s="9" t="s">
        <v>223</v>
      </c>
      <c r="BX462" s="29"/>
      <c r="DI462" s="29"/>
      <c r="DJ462" s="13" t="s">
        <v>360</v>
      </c>
    </row>
    <row r="463" spans="2:114" ht="15" customHeight="1">
      <c r="B463" s="91" t="s">
        <v>351</v>
      </c>
      <c r="C463" s="92" t="s">
        <v>352</v>
      </c>
      <c r="D463" s="92" t="s">
        <v>425</v>
      </c>
      <c r="E463" s="93" t="s">
        <v>426</v>
      </c>
      <c r="F463" s="9">
        <v>26</v>
      </c>
      <c r="G463" s="9">
        <f t="shared" si="6"/>
        <v>1</v>
      </c>
      <c r="J463" s="8">
        <f>IF($AL$463="NA",0,1)</f>
        <v>0</v>
      </c>
      <c r="K463" s="28" t="s">
        <v>118</v>
      </c>
      <c r="L463" s="29"/>
      <c r="N463" s="30"/>
      <c r="AB463" s="30"/>
      <c r="AC463" s="30"/>
      <c r="AD463" s="30"/>
      <c r="AE463" s="30"/>
      <c r="AF463" s="30"/>
      <c r="AG463" s="30"/>
      <c r="AH463" s="30"/>
      <c r="AI463" s="30"/>
      <c r="AK463" s="30"/>
      <c r="AL463" s="8" t="str">
        <f>IF('項目E1(不当な差別的取扱い)'!$AW$45="","NA",'項目E1(不当な差別的取扱い)'!$AW$45)</f>
        <v>NA</v>
      </c>
      <c r="AN463" s="30"/>
      <c r="AO463" s="30"/>
      <c r="AP463" s="30"/>
      <c r="AQ463" s="29"/>
      <c r="AR463" s="29"/>
      <c r="AT463" s="120"/>
      <c r="BH463" s="120"/>
      <c r="BI463" s="120"/>
      <c r="BJ463" s="120"/>
      <c r="BK463" s="120"/>
      <c r="BL463" s="120"/>
      <c r="BM463" s="120"/>
      <c r="BN463" s="120"/>
      <c r="BO463" s="120"/>
      <c r="BQ463" s="120"/>
      <c r="BR463" s="9" t="s">
        <v>427</v>
      </c>
      <c r="BT463" s="120"/>
      <c r="BU463" s="120"/>
      <c r="BV463" s="120"/>
      <c r="BW463" s="9" t="s">
        <v>226</v>
      </c>
      <c r="BX463" s="29"/>
      <c r="DI463" s="29"/>
      <c r="DJ463" s="13" t="s">
        <v>127</v>
      </c>
    </row>
    <row r="464" spans="2:114" ht="15" customHeight="1">
      <c r="B464" s="91" t="s">
        <v>351</v>
      </c>
      <c r="C464" s="92" t="s">
        <v>352</v>
      </c>
      <c r="D464" s="92" t="s">
        <v>227</v>
      </c>
      <c r="E464" s="93" t="s">
        <v>228</v>
      </c>
      <c r="F464" s="9">
        <v>26</v>
      </c>
      <c r="G464" s="9">
        <f t="shared" si="6"/>
        <v>1</v>
      </c>
      <c r="J464" s="8">
        <f>IF($AL$464="NA",0,1)</f>
        <v>0</v>
      </c>
      <c r="K464" s="28" t="s">
        <v>118</v>
      </c>
      <c r="L464" s="29"/>
      <c r="N464" s="30"/>
      <c r="AB464" s="30"/>
      <c r="AC464" s="30"/>
      <c r="AD464" s="30"/>
      <c r="AE464" s="30"/>
      <c r="AF464" s="30"/>
      <c r="AG464" s="30"/>
      <c r="AH464" s="30"/>
      <c r="AI464" s="30"/>
      <c r="AK464" s="30"/>
      <c r="AL464" s="8" t="str">
        <f>IF('項目E1(不当な差別的取扱い)'!$AX$45="","NA",'項目E1(不当な差別的取扱い)'!$AX$45)</f>
        <v>NA</v>
      </c>
      <c r="AN464" s="30"/>
      <c r="AO464" s="30"/>
      <c r="AP464" s="30"/>
      <c r="AQ464" s="29"/>
      <c r="AR464" s="29"/>
      <c r="AT464" s="120"/>
      <c r="BH464" s="120"/>
      <c r="BI464" s="120"/>
      <c r="BJ464" s="120"/>
      <c r="BK464" s="120"/>
      <c r="BL464" s="120"/>
      <c r="BM464" s="120"/>
      <c r="BN464" s="120"/>
      <c r="BO464" s="120"/>
      <c r="BQ464" s="120"/>
      <c r="BR464" s="9" t="s">
        <v>428</v>
      </c>
      <c r="BT464" s="120"/>
      <c r="BU464" s="120"/>
      <c r="BV464" s="120"/>
      <c r="BW464" s="9" t="s">
        <v>229</v>
      </c>
      <c r="BX464" s="29"/>
      <c r="DI464" s="29"/>
      <c r="DJ464" s="13" t="s">
        <v>127</v>
      </c>
    </row>
    <row r="465" spans="2:114" ht="15" customHeight="1">
      <c r="B465" s="91" t="s">
        <v>351</v>
      </c>
      <c r="C465" s="92" t="s">
        <v>352</v>
      </c>
      <c r="D465" s="92" t="s">
        <v>429</v>
      </c>
      <c r="E465" s="93" t="s">
        <v>430</v>
      </c>
      <c r="F465" s="9">
        <v>26</v>
      </c>
      <c r="G465" s="9">
        <f t="shared" si="6"/>
        <v>1</v>
      </c>
      <c r="J465" s="8">
        <f>IF(OR($M$465="(選択)",LEN(TRIM($M$465))=0,$M$465="NA"),0,1)</f>
        <v>0</v>
      </c>
      <c r="K465" s="28" t="s">
        <v>145</v>
      </c>
      <c r="L465" s="29"/>
      <c r="M465" s="8" t="str">
        <f>IF('項目E1(不当な差別的取扱い)'!$AY$45="","NA",'項目E1(不当な差別的取扱い)'!$AY$45)</f>
        <v>(選択)</v>
      </c>
      <c r="N465" s="30"/>
      <c r="AB465" s="30"/>
      <c r="AC465" s="30"/>
      <c r="AD465" s="30"/>
      <c r="AE465" s="30"/>
      <c r="AF465" s="30"/>
      <c r="AG465" s="30"/>
      <c r="AH465" s="30"/>
      <c r="AI465" s="30"/>
      <c r="AK465" s="30"/>
      <c r="AN465" s="30"/>
      <c r="AO465" s="30"/>
      <c r="AP465" s="30"/>
      <c r="AQ465" s="29"/>
      <c r="AR465" s="29"/>
      <c r="AS465" s="9" t="s">
        <v>431</v>
      </c>
      <c r="AT465" s="120"/>
      <c r="BH465" s="120"/>
      <c r="BI465" s="120"/>
      <c r="BJ465" s="120"/>
      <c r="BK465" s="120"/>
      <c r="BL465" s="120"/>
      <c r="BM465" s="120"/>
      <c r="BN465" s="120"/>
      <c r="BO465" s="120"/>
      <c r="BQ465" s="120"/>
      <c r="BT465" s="120"/>
      <c r="BU465" s="120"/>
      <c r="BV465" s="120"/>
      <c r="BW465" s="9" t="s">
        <v>232</v>
      </c>
      <c r="BX465" s="29"/>
      <c r="DI465" s="29"/>
      <c r="DJ465" s="13" t="s">
        <v>360</v>
      </c>
    </row>
    <row r="466" spans="2:114" ht="15" customHeight="1">
      <c r="B466" s="91" t="s">
        <v>351</v>
      </c>
      <c r="C466" s="92" t="s">
        <v>352</v>
      </c>
      <c r="D466" s="92" t="s">
        <v>357</v>
      </c>
      <c r="E466" s="93" t="s">
        <v>144</v>
      </c>
      <c r="F466" s="9">
        <v>27</v>
      </c>
      <c r="G466" s="9">
        <f t="shared" si="6"/>
        <v>1</v>
      </c>
      <c r="J466" s="8">
        <f>IF(OR($M$466="(選択)",LEN(TRIM($M$466))=0,$M$466="NA"),0,1)</f>
        <v>0</v>
      </c>
      <c r="K466" s="28" t="s">
        <v>145</v>
      </c>
      <c r="L466" s="29"/>
      <c r="M466" s="8" t="str">
        <f>IF('項目E1(不当な差別的取扱い)'!$C$46="","NA",'項目E1(不当な差別的取扱い)'!$C$46)</f>
        <v>(選択)</v>
      </c>
      <c r="N466" s="30"/>
      <c r="AB466" s="30"/>
      <c r="AC466" s="30"/>
      <c r="AD466" s="30"/>
      <c r="AE466" s="30"/>
      <c r="AF466" s="30"/>
      <c r="AG466" s="30"/>
      <c r="AH466" s="30"/>
      <c r="AI466" s="30"/>
      <c r="AK466" s="30"/>
      <c r="AN466" s="30"/>
      <c r="AO466" s="30"/>
      <c r="AP466" s="30"/>
      <c r="AQ466" s="29"/>
      <c r="AR466" s="29"/>
      <c r="AS466" s="9" t="s">
        <v>359</v>
      </c>
      <c r="AT466" s="120"/>
      <c r="BH466" s="120"/>
      <c r="BI466" s="120"/>
      <c r="BJ466" s="120"/>
      <c r="BK466" s="120"/>
      <c r="BL466" s="120"/>
      <c r="BM466" s="120"/>
      <c r="BN466" s="120"/>
      <c r="BO466" s="120"/>
      <c r="BQ466" s="120"/>
      <c r="BT466" s="120"/>
      <c r="BU466" s="120"/>
      <c r="BV466" s="120"/>
      <c r="BW466" s="9" t="s">
        <v>146</v>
      </c>
      <c r="BX466" s="29"/>
      <c r="DI466" s="29"/>
      <c r="DJ466" s="13" t="s">
        <v>360</v>
      </c>
    </row>
    <row r="467" spans="2:114" ht="15" customHeight="1">
      <c r="B467" s="91" t="s">
        <v>351</v>
      </c>
      <c r="C467" s="92" t="s">
        <v>352</v>
      </c>
      <c r="D467" s="92" t="s">
        <v>361</v>
      </c>
      <c r="E467" s="93" t="s">
        <v>362</v>
      </c>
      <c r="F467" s="9">
        <v>27</v>
      </c>
      <c r="G467" s="9">
        <f t="shared" si="6"/>
        <v>1</v>
      </c>
      <c r="J467" s="8">
        <f>IF($AL$467="NA",0,1)</f>
        <v>0</v>
      </c>
      <c r="K467" s="28" t="s">
        <v>118</v>
      </c>
      <c r="L467" s="29"/>
      <c r="N467" s="30"/>
      <c r="AB467" s="30"/>
      <c r="AC467" s="30"/>
      <c r="AD467" s="30"/>
      <c r="AE467" s="30"/>
      <c r="AF467" s="30"/>
      <c r="AG467" s="30"/>
      <c r="AH467" s="30"/>
      <c r="AI467" s="30"/>
      <c r="AK467" s="30"/>
      <c r="AL467" s="8" t="str">
        <f>IF('項目E1(不当な差別的取扱い)'!$D$46="","NA",'項目E1(不当な差別的取扱い)'!$D$46)</f>
        <v>NA</v>
      </c>
      <c r="AN467" s="30"/>
      <c r="AO467" s="30"/>
      <c r="AP467" s="30"/>
      <c r="AQ467" s="29"/>
      <c r="AR467" s="29"/>
      <c r="AT467" s="120"/>
      <c r="BH467" s="120"/>
      <c r="BI467" s="120"/>
      <c r="BJ467" s="120"/>
      <c r="BK467" s="120"/>
      <c r="BL467" s="120"/>
      <c r="BM467" s="120"/>
      <c r="BN467" s="120"/>
      <c r="BO467" s="120"/>
      <c r="BQ467" s="120"/>
      <c r="BR467" s="9" t="s">
        <v>363</v>
      </c>
      <c r="BT467" s="120"/>
      <c r="BU467" s="120"/>
      <c r="BV467" s="120"/>
      <c r="BW467" s="9" t="s">
        <v>151</v>
      </c>
      <c r="BX467" s="29"/>
      <c r="DI467" s="29"/>
      <c r="DJ467" s="13" t="s">
        <v>127</v>
      </c>
    </row>
    <row r="468" spans="2:114" ht="15" customHeight="1">
      <c r="B468" s="91" t="s">
        <v>351</v>
      </c>
      <c r="C468" s="92" t="s">
        <v>352</v>
      </c>
      <c r="D468" s="92" t="s">
        <v>364</v>
      </c>
      <c r="E468" s="93" t="s">
        <v>365</v>
      </c>
      <c r="F468" s="9">
        <v>27</v>
      </c>
      <c r="G468" s="9">
        <f t="shared" si="6"/>
        <v>1</v>
      </c>
      <c r="J468" s="8">
        <f>IF(COUNTIF($O$468:$AH$468,"○")=0,0,1)</f>
        <v>0</v>
      </c>
      <c r="K468" s="28" t="s">
        <v>366</v>
      </c>
      <c r="L468" s="29"/>
      <c r="N468" s="30"/>
      <c r="O468" s="8" t="str">
        <f>IF('項目E1(不当な差別的取扱い)'!$G$46="","NA",'項目E1(不当な差別的取扱い)'!$G$46)</f>
        <v>NA</v>
      </c>
      <c r="P468" s="8" t="str">
        <f>IF('項目E1(不当な差別的取扱い)'!$H$46="","NA",'項目E1(不当な差別的取扱い)'!$H$46)</f>
        <v>NA</v>
      </c>
      <c r="Q468" s="8" t="str">
        <f>IF('項目E1(不当な差別的取扱い)'!$I$46="","NA",'項目E1(不当な差別的取扱い)'!$I$46)</f>
        <v>NA</v>
      </c>
      <c r="AB468" s="30"/>
      <c r="AC468" s="30"/>
      <c r="AD468" s="30"/>
      <c r="AE468" s="30"/>
      <c r="AF468" s="30"/>
      <c r="AG468" s="30"/>
      <c r="AH468" s="30"/>
      <c r="AI468" s="30"/>
      <c r="AK468" s="30"/>
      <c r="AM468" s="32"/>
      <c r="AN468" s="30"/>
      <c r="AO468" s="30"/>
      <c r="AP468" s="30"/>
      <c r="AQ468" s="29"/>
      <c r="AR468" s="29"/>
      <c r="AT468" s="120"/>
      <c r="AU468" s="9" t="s">
        <v>367</v>
      </c>
      <c r="AV468" s="9" t="s">
        <v>368</v>
      </c>
      <c r="AW468" s="9" t="s">
        <v>369</v>
      </c>
      <c r="BH468" s="120"/>
      <c r="BI468" s="120"/>
      <c r="BJ468" s="120"/>
      <c r="BK468" s="120"/>
      <c r="BL468" s="120"/>
      <c r="BM468" s="120"/>
      <c r="BN468" s="120"/>
      <c r="BO468" s="120"/>
      <c r="BQ468" s="120"/>
      <c r="BT468" s="120"/>
      <c r="BU468" s="120"/>
      <c r="BV468" s="120"/>
      <c r="BW468" s="9" t="s">
        <v>158</v>
      </c>
      <c r="BX468" s="29"/>
      <c r="DI468" s="29"/>
      <c r="DJ468" s="13" t="s">
        <v>370</v>
      </c>
    </row>
    <row r="469" spans="2:114" ht="15" customHeight="1">
      <c r="B469" s="91" t="s">
        <v>351</v>
      </c>
      <c r="C469" s="92" t="s">
        <v>352</v>
      </c>
      <c r="D469" s="92" t="s">
        <v>364</v>
      </c>
      <c r="E469" s="93" t="s">
        <v>371</v>
      </c>
      <c r="F469" s="9">
        <v>27</v>
      </c>
      <c r="G469" s="9">
        <f t="shared" si="6"/>
        <v>1</v>
      </c>
      <c r="I469" s="8">
        <f>IF(AND($J$468=1,$Q$468&lt;&gt;"○"),1,0)</f>
        <v>0</v>
      </c>
      <c r="J469" s="8">
        <f>IF($AL$469="NA",0,1)</f>
        <v>0</v>
      </c>
      <c r="K469" s="28" t="s">
        <v>118</v>
      </c>
      <c r="L469" s="29"/>
      <c r="N469" s="30"/>
      <c r="AB469" s="30"/>
      <c r="AC469" s="30"/>
      <c r="AD469" s="30"/>
      <c r="AE469" s="30"/>
      <c r="AF469" s="30"/>
      <c r="AG469" s="30"/>
      <c r="AH469" s="30"/>
      <c r="AI469" s="30"/>
      <c r="AK469" s="30"/>
      <c r="AL469" s="8" t="str">
        <f>IF('項目E1(不当な差別的取扱い)'!$J$46="","NA",'項目E1(不当な差別的取扱い)'!$J$46)</f>
        <v>NA</v>
      </c>
      <c r="AN469" s="30"/>
      <c r="AO469" s="30"/>
      <c r="AP469" s="30"/>
      <c r="AQ469" s="29"/>
      <c r="AR469" s="29"/>
      <c r="AT469" s="120"/>
      <c r="BH469" s="120"/>
      <c r="BI469" s="120"/>
      <c r="BJ469" s="120"/>
      <c r="BK469" s="120"/>
      <c r="BL469" s="120"/>
      <c r="BM469" s="120"/>
      <c r="BN469" s="120"/>
      <c r="BO469" s="120"/>
      <c r="BQ469" s="120"/>
      <c r="BR469" s="9" t="s">
        <v>372</v>
      </c>
      <c r="BT469" s="120"/>
      <c r="BU469" s="120"/>
      <c r="BV469" s="120"/>
      <c r="BW469" s="9" t="s">
        <v>160</v>
      </c>
      <c r="BX469" s="29"/>
      <c r="BY469" s="13" t="s">
        <v>369</v>
      </c>
      <c r="CA469" s="13" t="s">
        <v>373</v>
      </c>
      <c r="DI469" s="29"/>
      <c r="DJ469" s="13" t="s">
        <v>127</v>
      </c>
    </row>
    <row r="470" spans="2:114" ht="15" customHeight="1">
      <c r="B470" s="91" t="s">
        <v>351</v>
      </c>
      <c r="C470" s="92" t="s">
        <v>352</v>
      </c>
      <c r="D470" s="92" t="s">
        <v>162</v>
      </c>
      <c r="E470" s="93" t="s">
        <v>374</v>
      </c>
      <c r="F470" s="9">
        <v>27</v>
      </c>
      <c r="G470" s="9">
        <f t="shared" si="6"/>
        <v>1</v>
      </c>
      <c r="J470" s="8">
        <f>IF(COUNTIF($O$470:$AH$470,"○")=0,0,1)</f>
        <v>0</v>
      </c>
      <c r="K470" s="28" t="s">
        <v>154</v>
      </c>
      <c r="L470" s="29"/>
      <c r="N470" s="30"/>
      <c r="O470" s="8" t="str">
        <f>IF('項目E1(不当な差別的取扱い)'!$K$46="","NA",'項目E1(不当な差別的取扱い)'!$K$46)</f>
        <v>NA</v>
      </c>
      <c r="P470" s="8" t="str">
        <f>IF('項目E1(不当な差別的取扱い)'!$L$46="","NA",'項目E1(不当な差別的取扱い)'!$L$46)</f>
        <v>NA</v>
      </c>
      <c r="Q470" s="8" t="str">
        <f>IF('項目E1(不当な差別的取扱い)'!$M$46="","NA",'項目E1(不当な差別的取扱い)'!$M$46)</f>
        <v>NA</v>
      </c>
      <c r="R470" s="8" t="str">
        <f>IF('項目E1(不当な差別的取扱い)'!$N$46="","NA",'項目E1(不当な差別的取扱い)'!$N$46)</f>
        <v>NA</v>
      </c>
      <c r="AB470" s="30"/>
      <c r="AC470" s="30"/>
      <c r="AD470" s="30"/>
      <c r="AE470" s="30"/>
      <c r="AF470" s="30"/>
      <c r="AG470" s="30"/>
      <c r="AH470" s="30"/>
      <c r="AI470" s="30"/>
      <c r="AK470" s="30"/>
      <c r="AN470" s="30"/>
      <c r="AO470" s="30"/>
      <c r="AP470" s="30"/>
      <c r="AQ470" s="29"/>
      <c r="AR470" s="29"/>
      <c r="AT470" s="120"/>
      <c r="AU470" s="9" t="s">
        <v>375</v>
      </c>
      <c r="AV470" s="9" t="s">
        <v>376</v>
      </c>
      <c r="AW470" s="9" t="s">
        <v>377</v>
      </c>
      <c r="AX470" s="9" t="s">
        <v>378</v>
      </c>
      <c r="BH470" s="120"/>
      <c r="BI470" s="120"/>
      <c r="BJ470" s="120"/>
      <c r="BK470" s="120"/>
      <c r="BL470" s="120"/>
      <c r="BM470" s="120"/>
      <c r="BN470" s="120"/>
      <c r="BO470" s="120"/>
      <c r="BQ470" s="120"/>
      <c r="BT470" s="120"/>
      <c r="BU470" s="120"/>
      <c r="BV470" s="120"/>
      <c r="BW470" s="9" t="s">
        <v>168</v>
      </c>
      <c r="BX470" s="29"/>
      <c r="DI470" s="29"/>
      <c r="DJ470" s="13" t="s">
        <v>370</v>
      </c>
    </row>
    <row r="471" spans="2:114" ht="15" customHeight="1">
      <c r="B471" s="91" t="s">
        <v>351</v>
      </c>
      <c r="C471" s="92" t="s">
        <v>352</v>
      </c>
      <c r="D471" s="92" t="s">
        <v>379</v>
      </c>
      <c r="E471" s="93" t="s">
        <v>380</v>
      </c>
      <c r="F471" s="9">
        <v>27</v>
      </c>
      <c r="G471" s="9">
        <f t="shared" si="6"/>
        <v>1</v>
      </c>
      <c r="J471" s="8">
        <f>IF(COUNTIF($O$471:$AH$471,"○")=0,0,1)</f>
        <v>0</v>
      </c>
      <c r="K471" s="28" t="s">
        <v>154</v>
      </c>
      <c r="L471" s="29"/>
      <c r="N471" s="30"/>
      <c r="O471" s="8" t="str">
        <f>IF('項目E1(不当な差別的取扱い)'!$O$46="","NA",'項目E1(不当な差別的取扱い)'!$O$46)</f>
        <v>NA</v>
      </c>
      <c r="P471" s="8" t="str">
        <f>IF('項目E1(不当な差別的取扱い)'!$P$46="","NA",'項目E1(不当な差別的取扱い)'!$P$46)</f>
        <v>NA</v>
      </c>
      <c r="Q471" s="8" t="str">
        <f>IF('項目E1(不当な差別的取扱い)'!$Q$46="","NA",'項目E1(不当な差別的取扱い)'!$Q$46)</f>
        <v>NA</v>
      </c>
      <c r="R471" s="8" t="str">
        <f>IF('項目E1(不当な差別的取扱い)'!$R$46="","NA",'項目E1(不当な差別的取扱い)'!$R$46)</f>
        <v>NA</v>
      </c>
      <c r="S471" s="8" t="str">
        <f>IF('項目E1(不当な差別的取扱い)'!$S$46="","NA",'項目E1(不当な差別的取扱い)'!$S$46)</f>
        <v>NA</v>
      </c>
      <c r="T471" s="8" t="str">
        <f>IF('項目E1(不当な差別的取扱い)'!$T$46="","NA",'項目E1(不当な差別的取扱い)'!$T$46)</f>
        <v>NA</v>
      </c>
      <c r="U471" s="8" t="str">
        <f>IF('項目E1(不当な差別的取扱い)'!$U$46="","NA",'項目E1(不当な差別的取扱い)'!$U$46)</f>
        <v>NA</v>
      </c>
      <c r="V471" s="8" t="str">
        <f>IF('項目E1(不当な差別的取扱い)'!$V$46="","NA",'項目E1(不当な差別的取扱い)'!$V$46)</f>
        <v>NA</v>
      </c>
      <c r="W471" s="8" t="str">
        <f>IF('項目E1(不当な差別的取扱い)'!$W$46="","NA",'項目E1(不当な差別的取扱い)'!$W$46)</f>
        <v>NA</v>
      </c>
      <c r="AB471" s="30"/>
      <c r="AC471" s="30"/>
      <c r="AD471" s="30"/>
      <c r="AE471" s="30"/>
      <c r="AF471" s="30"/>
      <c r="AG471" s="30"/>
      <c r="AH471" s="30"/>
      <c r="AI471" s="30"/>
      <c r="AK471" s="30"/>
      <c r="AN471" s="30"/>
      <c r="AO471" s="30"/>
      <c r="AP471" s="30"/>
      <c r="AQ471" s="29"/>
      <c r="AR471" s="29"/>
      <c r="AT471" s="120"/>
      <c r="AU471" s="9" t="s">
        <v>381</v>
      </c>
      <c r="AV471" s="9" t="s">
        <v>382</v>
      </c>
      <c r="AW471" s="9" t="s">
        <v>383</v>
      </c>
      <c r="AX471" s="9" t="s">
        <v>384</v>
      </c>
      <c r="AY471" s="9" t="s">
        <v>385</v>
      </c>
      <c r="AZ471" s="9" t="s">
        <v>386</v>
      </c>
      <c r="BA471" s="9" t="s">
        <v>387</v>
      </c>
      <c r="BB471" s="9" t="s">
        <v>388</v>
      </c>
      <c r="BC471" s="9" t="s">
        <v>389</v>
      </c>
      <c r="BH471" s="120"/>
      <c r="BI471" s="120"/>
      <c r="BJ471" s="120"/>
      <c r="BK471" s="120"/>
      <c r="BL471" s="120"/>
      <c r="BM471" s="120"/>
      <c r="BN471" s="120"/>
      <c r="BO471" s="120"/>
      <c r="BQ471" s="120"/>
      <c r="BT471" s="120"/>
      <c r="BU471" s="120"/>
      <c r="BV471" s="120"/>
      <c r="BW471" s="9" t="s">
        <v>180</v>
      </c>
      <c r="BX471" s="29"/>
      <c r="DI471" s="29"/>
      <c r="DJ471" s="13" t="s">
        <v>370</v>
      </c>
    </row>
    <row r="472" spans="2:114" ht="15" customHeight="1">
      <c r="B472" s="91" t="s">
        <v>351</v>
      </c>
      <c r="C472" s="92" t="s">
        <v>352</v>
      </c>
      <c r="D472" s="92" t="s">
        <v>391</v>
      </c>
      <c r="E472" s="93" t="s">
        <v>392</v>
      </c>
      <c r="F472" s="9">
        <v>27</v>
      </c>
      <c r="G472" s="9">
        <f t="shared" si="6"/>
        <v>1</v>
      </c>
      <c r="J472" s="8">
        <f>IF(COUNTIF($O$472:$AH$472,"○")=0,0,1)</f>
        <v>0</v>
      </c>
      <c r="K472" s="28" t="s">
        <v>154</v>
      </c>
      <c r="L472" s="29"/>
      <c r="N472" s="30"/>
      <c r="O472" s="8" t="str">
        <f>IF('項目E1(不当な差別的取扱い)'!$X$46="","NA",'項目E1(不当な差別的取扱い)'!$X$46)</f>
        <v>NA</v>
      </c>
      <c r="P472" s="8" t="str">
        <f>IF('項目E1(不当な差別的取扱い)'!$Y$46="","NA",'項目E1(不当な差別的取扱い)'!$Y$46)</f>
        <v>NA</v>
      </c>
      <c r="Q472" s="8" t="str">
        <f>IF('項目E1(不当な差別的取扱い)'!$Z$46="","NA",'項目E1(不当な差別的取扱い)'!$Z$46)</f>
        <v>NA</v>
      </c>
      <c r="R472" s="8" t="str">
        <f>IF('項目E1(不当な差別的取扱い)'!$AA$46="","NA",'項目E1(不当な差別的取扱い)'!$AA$46)</f>
        <v>NA</v>
      </c>
      <c r="S472" s="8" t="str">
        <f>IF('項目E1(不当な差別的取扱い)'!$AB$46="","NA",'項目E1(不当な差別的取扱い)'!$AB$46)</f>
        <v>NA</v>
      </c>
      <c r="T472" s="8" t="str">
        <f>IF('項目E1(不当な差別的取扱い)'!$AC$46="","NA",'項目E1(不当な差別的取扱い)'!$AC$46)</f>
        <v>NA</v>
      </c>
      <c r="U472" s="8" t="str">
        <f>IF('項目E1(不当な差別的取扱い)'!$AD$46="","NA",'項目E1(不当な差別的取扱い)'!$AD$46)</f>
        <v>NA</v>
      </c>
      <c r="V472" s="8" t="str">
        <f>IF('項目E1(不当な差別的取扱い)'!$AE$46="","NA",'項目E1(不当な差別的取扱い)'!$AE$46)</f>
        <v>NA</v>
      </c>
      <c r="W472" s="8" t="str">
        <f>IF('項目E1(不当な差別的取扱い)'!$AF$46="","NA",'項目E1(不当な差別的取扱い)'!$AF$46)</f>
        <v>NA</v>
      </c>
      <c r="X472" s="8" t="str">
        <f>IF('項目E1(不当な差別的取扱い)'!$AG$46="","NA",'項目E1(不当な差別的取扱い)'!$AG$46)</f>
        <v>NA</v>
      </c>
      <c r="Y472" s="8" t="str">
        <f>IF('項目E1(不当な差別的取扱い)'!$AH$46="","NA",'項目E1(不当な差別的取扱い)'!$AH$46)</f>
        <v>NA</v>
      </c>
      <c r="AB472" s="30"/>
      <c r="AC472" s="30"/>
      <c r="AD472" s="30"/>
      <c r="AE472" s="30"/>
      <c r="AF472" s="30"/>
      <c r="AG472" s="30"/>
      <c r="AH472" s="30"/>
      <c r="AI472" s="30"/>
      <c r="AK472" s="30"/>
      <c r="AN472" s="30"/>
      <c r="AO472" s="30"/>
      <c r="AP472" s="30"/>
      <c r="AQ472" s="29"/>
      <c r="AR472" s="29"/>
      <c r="AT472" s="120"/>
      <c r="AU472" s="9" t="s">
        <v>393</v>
      </c>
      <c r="AV472" s="9" t="s">
        <v>394</v>
      </c>
      <c r="AW472" s="9" t="s">
        <v>395</v>
      </c>
      <c r="AX472" s="9" t="s">
        <v>396</v>
      </c>
      <c r="AY472" s="9" t="s">
        <v>397</v>
      </c>
      <c r="AZ472" s="9" t="s">
        <v>398</v>
      </c>
      <c r="BA472" s="9" t="s">
        <v>399</v>
      </c>
      <c r="BB472" s="9" t="s">
        <v>400</v>
      </c>
      <c r="BC472" s="9" t="s">
        <v>401</v>
      </c>
      <c r="BD472" s="9" t="s">
        <v>402</v>
      </c>
      <c r="BE472" s="9" t="s">
        <v>403</v>
      </c>
      <c r="BH472" s="120"/>
      <c r="BI472" s="120"/>
      <c r="BJ472" s="120"/>
      <c r="BK472" s="120"/>
      <c r="BL472" s="120"/>
      <c r="BM472" s="120"/>
      <c r="BN472" s="120"/>
      <c r="BO472" s="120"/>
      <c r="BQ472" s="120"/>
      <c r="BT472" s="120"/>
      <c r="BU472" s="120"/>
      <c r="BV472" s="120"/>
      <c r="BW472" s="9" t="s">
        <v>194</v>
      </c>
      <c r="BX472" s="29"/>
      <c r="DI472" s="29"/>
      <c r="DJ472" s="13" t="s">
        <v>370</v>
      </c>
    </row>
    <row r="473" spans="2:114" ht="15" customHeight="1">
      <c r="B473" s="91" t="s">
        <v>351</v>
      </c>
      <c r="C473" s="92" t="s">
        <v>352</v>
      </c>
      <c r="D473" s="92" t="s">
        <v>391</v>
      </c>
      <c r="E473" s="93" t="s">
        <v>404</v>
      </c>
      <c r="F473" s="9">
        <v>27</v>
      </c>
      <c r="G473" s="9">
        <f t="shared" ref="G473:G533" si="7">+IF($AJ$23="NA",1,IF(F473&gt;$AJ$23,1,0))</f>
        <v>1</v>
      </c>
      <c r="I473" s="8">
        <f>IF(AND($J$472=1,$Y$472&lt;&gt;"○"),1,0)</f>
        <v>0</v>
      </c>
      <c r="J473" s="8">
        <f>IF($AL$473="NA",0,1)</f>
        <v>0</v>
      </c>
      <c r="K473" s="28" t="s">
        <v>118</v>
      </c>
      <c r="L473" s="29"/>
      <c r="N473" s="30"/>
      <c r="AB473" s="30"/>
      <c r="AC473" s="30"/>
      <c r="AD473" s="30"/>
      <c r="AE473" s="30"/>
      <c r="AF473" s="30"/>
      <c r="AG473" s="30"/>
      <c r="AH473" s="30"/>
      <c r="AI473" s="30"/>
      <c r="AK473" s="30"/>
      <c r="AL473" s="8" t="str">
        <f>IF('項目E1(不当な差別的取扱い)'!$AI$46="","NA",'項目E1(不当な差別的取扱い)'!$AI$46)</f>
        <v>NA</v>
      </c>
      <c r="AN473" s="30"/>
      <c r="AO473" s="30"/>
      <c r="AP473" s="30"/>
      <c r="AQ473" s="29"/>
      <c r="AR473" s="29"/>
      <c r="AT473" s="120"/>
      <c r="BH473" s="120"/>
      <c r="BI473" s="120"/>
      <c r="BJ473" s="120"/>
      <c r="BK473" s="120"/>
      <c r="BL473" s="120"/>
      <c r="BM473" s="120"/>
      <c r="BN473" s="120"/>
      <c r="BO473" s="120"/>
      <c r="BQ473" s="120"/>
      <c r="BR473" s="9" t="s">
        <v>405</v>
      </c>
      <c r="BT473" s="120"/>
      <c r="BU473" s="120"/>
      <c r="BV473" s="120"/>
      <c r="BW473" s="9" t="s">
        <v>196</v>
      </c>
      <c r="BX473" s="29"/>
      <c r="BY473" s="13" t="s">
        <v>403</v>
      </c>
      <c r="CA473" s="13" t="s">
        <v>373</v>
      </c>
      <c r="DI473" s="29"/>
      <c r="DJ473" s="13" t="s">
        <v>127</v>
      </c>
    </row>
    <row r="474" spans="2:114" ht="15" customHeight="1">
      <c r="B474" s="91" t="s">
        <v>351</v>
      </c>
      <c r="C474" s="92" t="s">
        <v>352</v>
      </c>
      <c r="D474" s="92" t="s">
        <v>406</v>
      </c>
      <c r="E474" s="93" t="s">
        <v>407</v>
      </c>
      <c r="F474" s="9">
        <v>27</v>
      </c>
      <c r="G474" s="9">
        <f t="shared" si="7"/>
        <v>1</v>
      </c>
      <c r="J474" s="8">
        <f>IF(COUNTIF($O$474:$AH$474,"○")=0,0,1)</f>
        <v>0</v>
      </c>
      <c r="K474" s="28" t="s">
        <v>154</v>
      </c>
      <c r="L474" s="29"/>
      <c r="N474" s="30"/>
      <c r="O474" s="8" t="str">
        <f>IF('項目E1(不当な差別的取扱い)'!$AJ$46="","NA",'項目E1(不当な差別的取扱い)'!$AJ$46)</f>
        <v>NA</v>
      </c>
      <c r="P474" s="8" t="str">
        <f>IF('項目E1(不当な差別的取扱い)'!$AK$46="","NA",'項目E1(不当な差別的取扱い)'!$AK$46)</f>
        <v>NA</v>
      </c>
      <c r="Q474" s="8" t="str">
        <f>IF('項目E1(不当な差別的取扱い)'!$AL$46="","NA",'項目E1(不当な差別的取扱い)'!$AL$46)</f>
        <v>NA</v>
      </c>
      <c r="R474" s="8" t="str">
        <f>IF('項目E1(不当な差別的取扱い)'!$AM$46="","NA",'項目E1(不当な差別的取扱い)'!$AM$46)</f>
        <v>NA</v>
      </c>
      <c r="S474" s="8" t="str">
        <f>IF('項目E1(不当な差別的取扱い)'!$AN$46="","NA",'項目E1(不当な差別的取扱い)'!$AN$46)</f>
        <v>NA</v>
      </c>
      <c r="T474" s="8" t="str">
        <f>IF('項目E1(不当な差別的取扱い)'!$AO$46="","NA",'項目E1(不当な差別的取扱い)'!$AO$46)</f>
        <v>NA</v>
      </c>
      <c r="AB474" s="30"/>
      <c r="AC474" s="30"/>
      <c r="AD474" s="30"/>
      <c r="AE474" s="30"/>
      <c r="AF474" s="30"/>
      <c r="AG474" s="30"/>
      <c r="AH474" s="30"/>
      <c r="AI474" s="30"/>
      <c r="AK474" s="30"/>
      <c r="AN474" s="30"/>
      <c r="AO474" s="30"/>
      <c r="AP474" s="30"/>
      <c r="AQ474" s="29"/>
      <c r="AR474" s="29"/>
      <c r="AT474" s="120"/>
      <c r="AU474" s="9" t="s">
        <v>408</v>
      </c>
      <c r="AV474" s="9" t="s">
        <v>409</v>
      </c>
      <c r="AW474" s="9" t="s">
        <v>410</v>
      </c>
      <c r="AX474" s="9" t="s">
        <v>411</v>
      </c>
      <c r="AY474" s="9" t="s">
        <v>412</v>
      </c>
      <c r="AZ474" s="9" t="s">
        <v>413</v>
      </c>
      <c r="BH474" s="120"/>
      <c r="BI474" s="120"/>
      <c r="BJ474" s="120"/>
      <c r="BK474" s="120"/>
      <c r="BL474" s="120"/>
      <c r="BM474" s="120"/>
      <c r="BN474" s="120"/>
      <c r="BO474" s="120"/>
      <c r="BQ474" s="120"/>
      <c r="BT474" s="120"/>
      <c r="BU474" s="120"/>
      <c r="BV474" s="120"/>
      <c r="BW474" s="9" t="s">
        <v>205</v>
      </c>
      <c r="BX474" s="29"/>
      <c r="DI474" s="29"/>
      <c r="DJ474" s="13" t="s">
        <v>370</v>
      </c>
    </row>
    <row r="475" spans="2:114" ht="15" customHeight="1">
      <c r="B475" s="91" t="s">
        <v>351</v>
      </c>
      <c r="C475" s="92" t="s">
        <v>352</v>
      </c>
      <c r="D475" s="92" t="s">
        <v>406</v>
      </c>
      <c r="E475" s="93" t="s">
        <v>414</v>
      </c>
      <c r="F475" s="9">
        <v>27</v>
      </c>
      <c r="G475" s="9">
        <f t="shared" si="7"/>
        <v>1</v>
      </c>
      <c r="I475" s="8">
        <f>IF(AND($J$474=1,$T$474&lt;&gt;"○"),1,0)</f>
        <v>0</v>
      </c>
      <c r="J475" s="8">
        <f>IF($AL$475="NA",0,1)</f>
        <v>0</v>
      </c>
      <c r="K475" s="28" t="s">
        <v>118</v>
      </c>
      <c r="L475" s="29"/>
      <c r="N475" s="30"/>
      <c r="AB475" s="30"/>
      <c r="AC475" s="30"/>
      <c r="AD475" s="30"/>
      <c r="AE475" s="30"/>
      <c r="AF475" s="30"/>
      <c r="AG475" s="30"/>
      <c r="AH475" s="30"/>
      <c r="AI475" s="30"/>
      <c r="AK475" s="30"/>
      <c r="AL475" s="8" t="str">
        <f>IF('項目E1(不当な差別的取扱い)'!$AP$46="","NA",'項目E1(不当な差別的取扱い)'!$AP$46)</f>
        <v>NA</v>
      </c>
      <c r="AN475" s="30"/>
      <c r="AO475" s="30"/>
      <c r="AP475" s="30"/>
      <c r="AQ475" s="29"/>
      <c r="AR475" s="29"/>
      <c r="AT475" s="120"/>
      <c r="BH475" s="120"/>
      <c r="BI475" s="120"/>
      <c r="BJ475" s="120"/>
      <c r="BK475" s="120"/>
      <c r="BL475" s="120"/>
      <c r="BM475" s="120"/>
      <c r="BN475" s="120"/>
      <c r="BO475" s="120"/>
      <c r="BQ475" s="120"/>
      <c r="BR475" s="9" t="s">
        <v>415</v>
      </c>
      <c r="BT475" s="120"/>
      <c r="BU475" s="120"/>
      <c r="BV475" s="120"/>
      <c r="BW475" s="9" t="s">
        <v>207</v>
      </c>
      <c r="BX475" s="29"/>
      <c r="BY475" s="13" t="s">
        <v>413</v>
      </c>
      <c r="CA475" s="13" t="s">
        <v>373</v>
      </c>
      <c r="DI475" s="29"/>
      <c r="DJ475" s="13" t="s">
        <v>127</v>
      </c>
    </row>
    <row r="476" spans="2:114" ht="15" customHeight="1">
      <c r="B476" s="91" t="s">
        <v>351</v>
      </c>
      <c r="C476" s="92" t="s">
        <v>352</v>
      </c>
      <c r="D476" s="92" t="s">
        <v>209</v>
      </c>
      <c r="E476" s="93" t="s">
        <v>210</v>
      </c>
      <c r="F476" s="9">
        <v>27</v>
      </c>
      <c r="G476" s="9">
        <f t="shared" si="7"/>
        <v>1</v>
      </c>
      <c r="J476" s="8">
        <f>IF(COUNTIF($O$476:$AH$476,"○")=0,0,1)</f>
        <v>0</v>
      </c>
      <c r="K476" s="28" t="s">
        <v>154</v>
      </c>
      <c r="L476" s="29"/>
      <c r="N476" s="30"/>
      <c r="O476" s="8" t="str">
        <f>IF('項目E1(不当な差別的取扱い)'!$AQ$46="","NA",'項目E1(不当な差別的取扱い)'!$AQ$46)</f>
        <v>NA</v>
      </c>
      <c r="P476" s="8" t="str">
        <f>IF('項目E1(不当な差別的取扱い)'!$AR$46="","NA",'項目E1(不当な差別的取扱い)'!$AR$46)</f>
        <v>NA</v>
      </c>
      <c r="Q476" s="8" t="str">
        <f>IF('項目E1(不当な差別的取扱い)'!$AS$46="","NA",'項目E1(不当な差別的取扱い)'!$AS$46)</f>
        <v>NA</v>
      </c>
      <c r="AB476" s="30"/>
      <c r="AC476" s="30"/>
      <c r="AD476" s="30"/>
      <c r="AE476" s="30"/>
      <c r="AF476" s="30"/>
      <c r="AG476" s="30"/>
      <c r="AH476" s="30"/>
      <c r="AI476" s="30"/>
      <c r="AK476" s="30"/>
      <c r="AN476" s="30"/>
      <c r="AO476" s="30"/>
      <c r="AP476" s="30"/>
      <c r="AQ476" s="29"/>
      <c r="AR476" s="29"/>
      <c r="AT476" s="120"/>
      <c r="AU476" s="9" t="s">
        <v>416</v>
      </c>
      <c r="AV476" s="9" t="s">
        <v>417</v>
      </c>
      <c r="AW476" s="9" t="s">
        <v>418</v>
      </c>
      <c r="BH476" s="120"/>
      <c r="BI476" s="120"/>
      <c r="BJ476" s="120"/>
      <c r="BK476" s="120"/>
      <c r="BL476" s="120"/>
      <c r="BM476" s="120"/>
      <c r="BN476" s="120"/>
      <c r="BO476" s="120"/>
      <c r="BQ476" s="120"/>
      <c r="BT476" s="120"/>
      <c r="BU476" s="120"/>
      <c r="BV476" s="120"/>
      <c r="BW476" s="9" t="s">
        <v>214</v>
      </c>
      <c r="BX476" s="29"/>
      <c r="DI476" s="29"/>
      <c r="DJ476" s="13" t="s">
        <v>370</v>
      </c>
    </row>
    <row r="477" spans="2:114" ht="15" customHeight="1">
      <c r="B477" s="91" t="s">
        <v>351</v>
      </c>
      <c r="C477" s="92" t="s">
        <v>352</v>
      </c>
      <c r="D477" s="92" t="s">
        <v>215</v>
      </c>
      <c r="E477" s="93" t="s">
        <v>419</v>
      </c>
      <c r="F477" s="9">
        <v>27</v>
      </c>
      <c r="G477" s="9">
        <f t="shared" si="7"/>
        <v>1</v>
      </c>
      <c r="J477" s="8">
        <f>IF(COUNTIF($O$477:$AH$477,"○")=0,0,1)</f>
        <v>0</v>
      </c>
      <c r="K477" s="28" t="s">
        <v>154</v>
      </c>
      <c r="L477" s="29"/>
      <c r="N477" s="30"/>
      <c r="O477" s="8" t="str">
        <f>IF('項目E1(不当な差別的取扱い)'!$AT$46="","NA",'項目E1(不当な差別的取扱い)'!$AT$46)</f>
        <v>NA</v>
      </c>
      <c r="AB477" s="30"/>
      <c r="AC477" s="30"/>
      <c r="AD477" s="30"/>
      <c r="AE477" s="30"/>
      <c r="AF477" s="30"/>
      <c r="AG477" s="30"/>
      <c r="AH477" s="30"/>
      <c r="AI477" s="30"/>
      <c r="AK477" s="30"/>
      <c r="AN477" s="30"/>
      <c r="AO477" s="30"/>
      <c r="AP477" s="30"/>
      <c r="AQ477" s="29"/>
      <c r="AR477" s="29"/>
      <c r="AT477" s="120"/>
      <c r="AU477" s="9" t="s">
        <v>420</v>
      </c>
      <c r="BH477" s="120"/>
      <c r="BI477" s="120"/>
      <c r="BJ477" s="120"/>
      <c r="BK477" s="120"/>
      <c r="BL477" s="120"/>
      <c r="BM477" s="120"/>
      <c r="BN477" s="120"/>
      <c r="BO477" s="120"/>
      <c r="BQ477" s="120"/>
      <c r="BT477" s="120"/>
      <c r="BU477" s="120"/>
      <c r="BV477" s="120"/>
      <c r="BW477" s="9" t="s">
        <v>217</v>
      </c>
      <c r="BX477" s="29"/>
      <c r="DI477" s="29"/>
      <c r="DJ477" s="13" t="s">
        <v>370</v>
      </c>
    </row>
    <row r="478" spans="2:114" ht="15" customHeight="1">
      <c r="B478" s="91" t="s">
        <v>351</v>
      </c>
      <c r="C478" s="92" t="s">
        <v>352</v>
      </c>
      <c r="D478" s="92" t="s">
        <v>218</v>
      </c>
      <c r="E478" s="93" t="s">
        <v>421</v>
      </c>
      <c r="F478" s="9">
        <v>27</v>
      </c>
      <c r="G478" s="9">
        <f t="shared" si="7"/>
        <v>1</v>
      </c>
      <c r="J478" s="8">
        <f>IF($AL$478="NA",0,1)</f>
        <v>0</v>
      </c>
      <c r="K478" s="28" t="s">
        <v>118</v>
      </c>
      <c r="L478" s="29"/>
      <c r="N478" s="30"/>
      <c r="AB478" s="30"/>
      <c r="AC478" s="30"/>
      <c r="AD478" s="30"/>
      <c r="AE478" s="30"/>
      <c r="AF478" s="30"/>
      <c r="AG478" s="30"/>
      <c r="AH478" s="30"/>
      <c r="AI478" s="30"/>
      <c r="AK478" s="30"/>
      <c r="AL478" s="8" t="str">
        <f>IF('項目E1(不当な差別的取扱い)'!$AU$46="","NA",'項目E1(不当な差別的取扱い)'!$AU$46)</f>
        <v>NA</v>
      </c>
      <c r="AN478" s="30"/>
      <c r="AO478" s="30"/>
      <c r="AP478" s="30"/>
      <c r="AQ478" s="29"/>
      <c r="AR478" s="29"/>
      <c r="AT478" s="120"/>
      <c r="BH478" s="120"/>
      <c r="BI478" s="120"/>
      <c r="BJ478" s="120"/>
      <c r="BK478" s="120"/>
      <c r="BL478" s="120"/>
      <c r="BM478" s="120"/>
      <c r="BN478" s="120"/>
      <c r="BO478" s="120"/>
      <c r="BQ478" s="120"/>
      <c r="BR478" s="9" t="s">
        <v>422</v>
      </c>
      <c r="BT478" s="120"/>
      <c r="BU478" s="120"/>
      <c r="BV478" s="120"/>
      <c r="BW478" s="9" t="s">
        <v>220</v>
      </c>
      <c r="BX478" s="29"/>
      <c r="DI478" s="29"/>
      <c r="DJ478" s="13" t="s">
        <v>127</v>
      </c>
    </row>
    <row r="479" spans="2:114" ht="15" customHeight="1">
      <c r="B479" s="91" t="s">
        <v>351</v>
      </c>
      <c r="C479" s="92" t="s">
        <v>352</v>
      </c>
      <c r="D479" s="92" t="s">
        <v>432</v>
      </c>
      <c r="E479" s="93" t="s">
        <v>423</v>
      </c>
      <c r="F479" s="9">
        <v>27</v>
      </c>
      <c r="G479" s="9">
        <f t="shared" si="7"/>
        <v>1</v>
      </c>
      <c r="J479" s="8">
        <f>IF(OR($M$479="(選択)",LEN(TRIM($M$479))=0,$M$479="NA"),0,1)</f>
        <v>0</v>
      </c>
      <c r="K479" s="28" t="s">
        <v>145</v>
      </c>
      <c r="L479" s="29"/>
      <c r="M479" s="8" t="str">
        <f>IF('項目E1(不当な差別的取扱い)'!$AV$46="","NA",'項目E1(不当な差別的取扱い)'!$AV$46)</f>
        <v>(選択)</v>
      </c>
      <c r="N479" s="30"/>
      <c r="AB479" s="30"/>
      <c r="AC479" s="30"/>
      <c r="AD479" s="30"/>
      <c r="AE479" s="30"/>
      <c r="AF479" s="30"/>
      <c r="AG479" s="30"/>
      <c r="AH479" s="30"/>
      <c r="AI479" s="30"/>
      <c r="AK479" s="30"/>
      <c r="AN479" s="30"/>
      <c r="AO479" s="30"/>
      <c r="AP479" s="30"/>
      <c r="AQ479" s="29"/>
      <c r="AR479" s="29"/>
      <c r="AS479" s="9" t="s">
        <v>424</v>
      </c>
      <c r="AT479" s="120"/>
      <c r="BH479" s="120"/>
      <c r="BI479" s="120"/>
      <c r="BJ479" s="120"/>
      <c r="BK479" s="120"/>
      <c r="BL479" s="120"/>
      <c r="BM479" s="120"/>
      <c r="BN479" s="120"/>
      <c r="BO479" s="120"/>
      <c r="BQ479" s="120"/>
      <c r="BT479" s="120"/>
      <c r="BU479" s="120"/>
      <c r="BV479" s="120"/>
      <c r="BW479" s="9" t="s">
        <v>223</v>
      </c>
      <c r="BX479" s="29"/>
      <c r="DI479" s="29"/>
      <c r="DJ479" s="13" t="s">
        <v>360</v>
      </c>
    </row>
    <row r="480" spans="2:114" ht="15" customHeight="1">
      <c r="B480" s="91" t="s">
        <v>351</v>
      </c>
      <c r="C480" s="92" t="s">
        <v>352</v>
      </c>
      <c r="D480" s="92" t="s">
        <v>425</v>
      </c>
      <c r="E480" s="93" t="s">
        <v>426</v>
      </c>
      <c r="F480" s="9">
        <v>27</v>
      </c>
      <c r="G480" s="9">
        <f t="shared" si="7"/>
        <v>1</v>
      </c>
      <c r="J480" s="8">
        <f>IF($AL$480="NA",0,1)</f>
        <v>0</v>
      </c>
      <c r="K480" s="28" t="s">
        <v>118</v>
      </c>
      <c r="L480" s="29"/>
      <c r="N480" s="30"/>
      <c r="AB480" s="30"/>
      <c r="AC480" s="30"/>
      <c r="AD480" s="30"/>
      <c r="AE480" s="30"/>
      <c r="AF480" s="30"/>
      <c r="AG480" s="30"/>
      <c r="AH480" s="30"/>
      <c r="AI480" s="30"/>
      <c r="AK480" s="30"/>
      <c r="AL480" s="8" t="str">
        <f>IF('項目E1(不当な差別的取扱い)'!$AW$46="","NA",'項目E1(不当な差別的取扱い)'!$AW$46)</f>
        <v>NA</v>
      </c>
      <c r="AN480" s="30"/>
      <c r="AO480" s="30"/>
      <c r="AP480" s="30"/>
      <c r="AQ480" s="29"/>
      <c r="AR480" s="29"/>
      <c r="AT480" s="120"/>
      <c r="BH480" s="120"/>
      <c r="BI480" s="120"/>
      <c r="BJ480" s="120"/>
      <c r="BK480" s="120"/>
      <c r="BL480" s="120"/>
      <c r="BM480" s="120"/>
      <c r="BN480" s="120"/>
      <c r="BO480" s="120"/>
      <c r="BQ480" s="120"/>
      <c r="BR480" s="9" t="s">
        <v>427</v>
      </c>
      <c r="BT480" s="120"/>
      <c r="BU480" s="120"/>
      <c r="BV480" s="120"/>
      <c r="BW480" s="9" t="s">
        <v>226</v>
      </c>
      <c r="BX480" s="29"/>
      <c r="DI480" s="29"/>
      <c r="DJ480" s="13" t="s">
        <v>127</v>
      </c>
    </row>
    <row r="481" spans="2:114" ht="15" customHeight="1">
      <c r="B481" s="91" t="s">
        <v>351</v>
      </c>
      <c r="C481" s="92" t="s">
        <v>352</v>
      </c>
      <c r="D481" s="92" t="s">
        <v>227</v>
      </c>
      <c r="E481" s="93" t="s">
        <v>228</v>
      </c>
      <c r="F481" s="9">
        <v>27</v>
      </c>
      <c r="G481" s="9">
        <f t="shared" si="7"/>
        <v>1</v>
      </c>
      <c r="J481" s="8">
        <f>IF($AL$481="NA",0,1)</f>
        <v>0</v>
      </c>
      <c r="K481" s="28" t="s">
        <v>118</v>
      </c>
      <c r="L481" s="29"/>
      <c r="N481" s="30"/>
      <c r="AB481" s="30"/>
      <c r="AC481" s="30"/>
      <c r="AD481" s="30"/>
      <c r="AE481" s="30"/>
      <c r="AF481" s="30"/>
      <c r="AG481" s="30"/>
      <c r="AH481" s="30"/>
      <c r="AI481" s="30"/>
      <c r="AK481" s="30"/>
      <c r="AL481" s="8" t="str">
        <f>IF('項目E1(不当な差別的取扱い)'!$AX$46="","NA",'項目E1(不当な差別的取扱い)'!$AX$46)</f>
        <v>NA</v>
      </c>
      <c r="AN481" s="30"/>
      <c r="AO481" s="30"/>
      <c r="AP481" s="30"/>
      <c r="AQ481" s="29"/>
      <c r="AR481" s="29"/>
      <c r="AT481" s="120"/>
      <c r="BH481" s="120"/>
      <c r="BI481" s="120"/>
      <c r="BJ481" s="120"/>
      <c r="BK481" s="120"/>
      <c r="BL481" s="120"/>
      <c r="BM481" s="120"/>
      <c r="BN481" s="120"/>
      <c r="BO481" s="120"/>
      <c r="BQ481" s="120"/>
      <c r="BR481" s="9" t="s">
        <v>428</v>
      </c>
      <c r="BT481" s="120"/>
      <c r="BU481" s="120"/>
      <c r="BV481" s="120"/>
      <c r="BW481" s="9" t="s">
        <v>229</v>
      </c>
      <c r="BX481" s="29"/>
      <c r="DI481" s="29"/>
      <c r="DJ481" s="13" t="s">
        <v>127</v>
      </c>
    </row>
    <row r="482" spans="2:114" ht="15" customHeight="1">
      <c r="B482" s="91" t="s">
        <v>351</v>
      </c>
      <c r="C482" s="92" t="s">
        <v>352</v>
      </c>
      <c r="D482" s="92" t="s">
        <v>429</v>
      </c>
      <c r="E482" s="93" t="s">
        <v>430</v>
      </c>
      <c r="F482" s="9">
        <v>27</v>
      </c>
      <c r="G482" s="9">
        <f t="shared" si="7"/>
        <v>1</v>
      </c>
      <c r="J482" s="8">
        <f>IF(OR($M$482="(選択)",LEN(TRIM($M$482))=0,$M$482="NA"),0,1)</f>
        <v>0</v>
      </c>
      <c r="K482" s="28" t="s">
        <v>145</v>
      </c>
      <c r="L482" s="29"/>
      <c r="M482" s="8" t="str">
        <f>IF('項目E1(不当な差別的取扱い)'!$AY$46="","NA",'項目E1(不当な差別的取扱い)'!$AY$46)</f>
        <v>(選択)</v>
      </c>
      <c r="N482" s="30"/>
      <c r="AB482" s="30"/>
      <c r="AC482" s="30"/>
      <c r="AD482" s="30"/>
      <c r="AE482" s="30"/>
      <c r="AF482" s="30"/>
      <c r="AG482" s="30"/>
      <c r="AH482" s="30"/>
      <c r="AI482" s="30"/>
      <c r="AK482" s="30"/>
      <c r="AN482" s="30"/>
      <c r="AO482" s="30"/>
      <c r="AP482" s="30"/>
      <c r="AQ482" s="29"/>
      <c r="AR482" s="29"/>
      <c r="AS482" s="9" t="s">
        <v>431</v>
      </c>
      <c r="AT482" s="120"/>
      <c r="BH482" s="120"/>
      <c r="BI482" s="120"/>
      <c r="BJ482" s="120"/>
      <c r="BK482" s="120"/>
      <c r="BL482" s="120"/>
      <c r="BM482" s="120"/>
      <c r="BN482" s="120"/>
      <c r="BO482" s="120"/>
      <c r="BQ482" s="120"/>
      <c r="BT482" s="120"/>
      <c r="BU482" s="120"/>
      <c r="BV482" s="120"/>
      <c r="BW482" s="9" t="s">
        <v>232</v>
      </c>
      <c r="BX482" s="29"/>
      <c r="DI482" s="29"/>
      <c r="DJ482" s="13" t="s">
        <v>360</v>
      </c>
    </row>
    <row r="483" spans="2:114" ht="15" customHeight="1">
      <c r="B483" s="91" t="s">
        <v>351</v>
      </c>
      <c r="C483" s="92" t="s">
        <v>352</v>
      </c>
      <c r="D483" s="92" t="s">
        <v>357</v>
      </c>
      <c r="E483" s="93" t="s">
        <v>144</v>
      </c>
      <c r="F483" s="9">
        <v>28</v>
      </c>
      <c r="G483" s="9">
        <f t="shared" si="7"/>
        <v>1</v>
      </c>
      <c r="J483" s="8">
        <f>IF(OR($M$483="(選択)",LEN(TRIM($M$483))=0,$M$483="NA"),0,1)</f>
        <v>0</v>
      </c>
      <c r="K483" s="28" t="s">
        <v>145</v>
      </c>
      <c r="L483" s="29"/>
      <c r="M483" s="8" t="str">
        <f>IF('項目E1(不当な差別的取扱い)'!$C$47="","NA",'項目E1(不当な差別的取扱い)'!$C$47)</f>
        <v>(選択)</v>
      </c>
      <c r="N483" s="30"/>
      <c r="AB483" s="30"/>
      <c r="AC483" s="30"/>
      <c r="AD483" s="30"/>
      <c r="AE483" s="30"/>
      <c r="AF483" s="30"/>
      <c r="AG483" s="30"/>
      <c r="AH483" s="30"/>
      <c r="AI483" s="30"/>
      <c r="AK483" s="30"/>
      <c r="AN483" s="30"/>
      <c r="AO483" s="30"/>
      <c r="AP483" s="30"/>
      <c r="AQ483" s="29"/>
      <c r="AR483" s="29"/>
      <c r="AS483" s="9" t="s">
        <v>359</v>
      </c>
      <c r="AT483" s="120"/>
      <c r="BH483" s="120"/>
      <c r="BI483" s="120"/>
      <c r="BJ483" s="120"/>
      <c r="BK483" s="120"/>
      <c r="BL483" s="120"/>
      <c r="BM483" s="120"/>
      <c r="BN483" s="120"/>
      <c r="BO483" s="120"/>
      <c r="BQ483" s="120"/>
      <c r="BT483" s="120"/>
      <c r="BU483" s="120"/>
      <c r="BV483" s="120"/>
      <c r="BW483" s="9" t="s">
        <v>146</v>
      </c>
      <c r="BX483" s="29"/>
      <c r="DI483" s="29"/>
      <c r="DJ483" s="13" t="s">
        <v>360</v>
      </c>
    </row>
    <row r="484" spans="2:114" ht="15" customHeight="1">
      <c r="B484" s="91" t="s">
        <v>351</v>
      </c>
      <c r="C484" s="92" t="s">
        <v>352</v>
      </c>
      <c r="D484" s="92" t="s">
        <v>361</v>
      </c>
      <c r="E484" s="93" t="s">
        <v>362</v>
      </c>
      <c r="F484" s="9">
        <v>28</v>
      </c>
      <c r="G484" s="9">
        <f t="shared" si="7"/>
        <v>1</v>
      </c>
      <c r="J484" s="8">
        <f>IF($AL$484="NA",0,1)</f>
        <v>0</v>
      </c>
      <c r="K484" s="28" t="s">
        <v>118</v>
      </c>
      <c r="L484" s="29"/>
      <c r="N484" s="30"/>
      <c r="AB484" s="30"/>
      <c r="AC484" s="30"/>
      <c r="AD484" s="30"/>
      <c r="AE484" s="30"/>
      <c r="AF484" s="30"/>
      <c r="AG484" s="30"/>
      <c r="AH484" s="30"/>
      <c r="AI484" s="30"/>
      <c r="AK484" s="30"/>
      <c r="AL484" s="8" t="str">
        <f>IF('項目E1(不当な差別的取扱い)'!$D$47="","NA",'項目E1(不当な差別的取扱い)'!$D$47)</f>
        <v>NA</v>
      </c>
      <c r="AN484" s="30"/>
      <c r="AO484" s="30"/>
      <c r="AP484" s="30"/>
      <c r="AQ484" s="29"/>
      <c r="AR484" s="29"/>
      <c r="AT484" s="120"/>
      <c r="BH484" s="120"/>
      <c r="BI484" s="120"/>
      <c r="BJ484" s="120"/>
      <c r="BK484" s="120"/>
      <c r="BL484" s="120"/>
      <c r="BM484" s="120"/>
      <c r="BN484" s="120"/>
      <c r="BO484" s="120"/>
      <c r="BQ484" s="120"/>
      <c r="BR484" s="9" t="s">
        <v>363</v>
      </c>
      <c r="BT484" s="120"/>
      <c r="BU484" s="120"/>
      <c r="BV484" s="120"/>
      <c r="BW484" s="9" t="s">
        <v>151</v>
      </c>
      <c r="BX484" s="29"/>
      <c r="DI484" s="29"/>
      <c r="DJ484" s="13" t="s">
        <v>127</v>
      </c>
    </row>
    <row r="485" spans="2:114" ht="15" customHeight="1">
      <c r="B485" s="91" t="s">
        <v>351</v>
      </c>
      <c r="C485" s="92" t="s">
        <v>352</v>
      </c>
      <c r="D485" s="92" t="s">
        <v>364</v>
      </c>
      <c r="E485" s="93" t="s">
        <v>365</v>
      </c>
      <c r="F485" s="9">
        <v>28</v>
      </c>
      <c r="G485" s="9">
        <f t="shared" si="7"/>
        <v>1</v>
      </c>
      <c r="J485" s="8">
        <f>IF(COUNTIF($O$485:$AH$485,"○")=0,0,1)</f>
        <v>0</v>
      </c>
      <c r="K485" s="28" t="s">
        <v>366</v>
      </c>
      <c r="L485" s="29"/>
      <c r="N485" s="30"/>
      <c r="O485" s="8" t="str">
        <f>IF('項目E1(不当な差別的取扱い)'!$G$47="","NA",'項目E1(不当な差別的取扱い)'!$G$47)</f>
        <v>NA</v>
      </c>
      <c r="P485" s="8" t="str">
        <f>IF('項目E1(不当な差別的取扱い)'!$H$47="","NA",'項目E1(不当な差別的取扱い)'!$H$47)</f>
        <v>NA</v>
      </c>
      <c r="Q485" s="8" t="str">
        <f>IF('項目E1(不当な差別的取扱い)'!$I$47="","NA",'項目E1(不当な差別的取扱い)'!$I$47)</f>
        <v>NA</v>
      </c>
      <c r="AB485" s="30"/>
      <c r="AC485" s="30"/>
      <c r="AD485" s="30"/>
      <c r="AE485" s="30"/>
      <c r="AF485" s="30"/>
      <c r="AG485" s="30"/>
      <c r="AH485" s="30"/>
      <c r="AI485" s="30"/>
      <c r="AK485" s="30"/>
      <c r="AM485" s="32"/>
      <c r="AN485" s="30"/>
      <c r="AO485" s="30"/>
      <c r="AP485" s="30"/>
      <c r="AQ485" s="29"/>
      <c r="AR485" s="29"/>
      <c r="AT485" s="120"/>
      <c r="AU485" s="9" t="s">
        <v>367</v>
      </c>
      <c r="AV485" s="9" t="s">
        <v>368</v>
      </c>
      <c r="AW485" s="9" t="s">
        <v>369</v>
      </c>
      <c r="BH485" s="120"/>
      <c r="BI485" s="120"/>
      <c r="BJ485" s="120"/>
      <c r="BK485" s="120"/>
      <c r="BL485" s="120"/>
      <c r="BM485" s="120"/>
      <c r="BN485" s="120"/>
      <c r="BO485" s="120"/>
      <c r="BQ485" s="120"/>
      <c r="BT485" s="120"/>
      <c r="BU485" s="120"/>
      <c r="BV485" s="120"/>
      <c r="BW485" s="9" t="s">
        <v>158</v>
      </c>
      <c r="BX485" s="29"/>
      <c r="DI485" s="29"/>
      <c r="DJ485" s="13" t="s">
        <v>370</v>
      </c>
    </row>
    <row r="486" spans="2:114" ht="15" customHeight="1">
      <c r="B486" s="91" t="s">
        <v>351</v>
      </c>
      <c r="C486" s="92" t="s">
        <v>352</v>
      </c>
      <c r="D486" s="92" t="s">
        <v>364</v>
      </c>
      <c r="E486" s="93" t="s">
        <v>371</v>
      </c>
      <c r="F486" s="9">
        <v>28</v>
      </c>
      <c r="G486" s="9">
        <f t="shared" si="7"/>
        <v>1</v>
      </c>
      <c r="I486" s="8">
        <f>IF(AND($J$485=1,$Q$485&lt;&gt;"○"),1,0)</f>
        <v>0</v>
      </c>
      <c r="J486" s="8">
        <f>IF($AL$486="NA",0,1)</f>
        <v>0</v>
      </c>
      <c r="K486" s="28" t="s">
        <v>118</v>
      </c>
      <c r="L486" s="29"/>
      <c r="N486" s="30"/>
      <c r="AB486" s="30"/>
      <c r="AC486" s="30"/>
      <c r="AD486" s="30"/>
      <c r="AE486" s="30"/>
      <c r="AF486" s="30"/>
      <c r="AG486" s="30"/>
      <c r="AH486" s="30"/>
      <c r="AI486" s="30"/>
      <c r="AK486" s="30"/>
      <c r="AL486" s="8" t="str">
        <f>IF('項目E1(不当な差別的取扱い)'!$J$47="","NA",'項目E1(不当な差別的取扱い)'!$J$47)</f>
        <v>NA</v>
      </c>
      <c r="AN486" s="30"/>
      <c r="AO486" s="30"/>
      <c r="AP486" s="30"/>
      <c r="AQ486" s="29"/>
      <c r="AR486" s="29"/>
      <c r="AT486" s="120"/>
      <c r="BH486" s="120"/>
      <c r="BI486" s="120"/>
      <c r="BJ486" s="120"/>
      <c r="BK486" s="120"/>
      <c r="BL486" s="120"/>
      <c r="BM486" s="120"/>
      <c r="BN486" s="120"/>
      <c r="BO486" s="120"/>
      <c r="BQ486" s="120"/>
      <c r="BR486" s="9" t="s">
        <v>372</v>
      </c>
      <c r="BT486" s="120"/>
      <c r="BU486" s="120"/>
      <c r="BV486" s="120"/>
      <c r="BW486" s="9" t="s">
        <v>160</v>
      </c>
      <c r="BX486" s="29"/>
      <c r="BY486" s="13" t="s">
        <v>369</v>
      </c>
      <c r="CA486" s="13" t="s">
        <v>373</v>
      </c>
      <c r="DI486" s="29"/>
      <c r="DJ486" s="13" t="s">
        <v>127</v>
      </c>
    </row>
    <row r="487" spans="2:114" ht="15" customHeight="1">
      <c r="B487" s="91" t="s">
        <v>351</v>
      </c>
      <c r="C487" s="92" t="s">
        <v>352</v>
      </c>
      <c r="D487" s="92" t="s">
        <v>162</v>
      </c>
      <c r="E487" s="93" t="s">
        <v>374</v>
      </c>
      <c r="F487" s="9">
        <v>28</v>
      </c>
      <c r="G487" s="9">
        <f t="shared" si="7"/>
        <v>1</v>
      </c>
      <c r="J487" s="8">
        <f>IF(COUNTIF($O$487:$AH$487,"○")=0,0,1)</f>
        <v>0</v>
      </c>
      <c r="K487" s="28" t="s">
        <v>154</v>
      </c>
      <c r="L487" s="29"/>
      <c r="N487" s="30"/>
      <c r="O487" s="8" t="str">
        <f>IF('項目E1(不当な差別的取扱い)'!$K$47="","NA",'項目E1(不当な差別的取扱い)'!$K$47)</f>
        <v>NA</v>
      </c>
      <c r="P487" s="8" t="str">
        <f>IF('項目E1(不当な差別的取扱い)'!$L$47="","NA",'項目E1(不当な差別的取扱い)'!$L$47)</f>
        <v>NA</v>
      </c>
      <c r="Q487" s="8" t="str">
        <f>IF('項目E1(不当な差別的取扱い)'!$M$47="","NA",'項目E1(不当な差別的取扱い)'!$M$47)</f>
        <v>NA</v>
      </c>
      <c r="R487" s="8" t="str">
        <f>IF('項目E1(不当な差別的取扱い)'!$N$47="","NA",'項目E1(不当な差別的取扱い)'!$N$47)</f>
        <v>NA</v>
      </c>
      <c r="AB487" s="30"/>
      <c r="AC487" s="30"/>
      <c r="AD487" s="30"/>
      <c r="AE487" s="30"/>
      <c r="AF487" s="30"/>
      <c r="AG487" s="30"/>
      <c r="AH487" s="30"/>
      <c r="AI487" s="30"/>
      <c r="AK487" s="30"/>
      <c r="AN487" s="30"/>
      <c r="AO487" s="30"/>
      <c r="AP487" s="30"/>
      <c r="AQ487" s="29"/>
      <c r="AR487" s="29"/>
      <c r="AT487" s="120"/>
      <c r="AU487" s="9" t="s">
        <v>375</v>
      </c>
      <c r="AV487" s="9" t="s">
        <v>376</v>
      </c>
      <c r="AW487" s="9" t="s">
        <v>377</v>
      </c>
      <c r="AX487" s="9" t="s">
        <v>378</v>
      </c>
      <c r="BH487" s="120"/>
      <c r="BI487" s="120"/>
      <c r="BJ487" s="120"/>
      <c r="BK487" s="120"/>
      <c r="BL487" s="120"/>
      <c r="BM487" s="120"/>
      <c r="BN487" s="120"/>
      <c r="BO487" s="120"/>
      <c r="BQ487" s="120"/>
      <c r="BT487" s="120"/>
      <c r="BU487" s="120"/>
      <c r="BV487" s="120"/>
      <c r="BW487" s="9" t="s">
        <v>168</v>
      </c>
      <c r="BX487" s="29"/>
      <c r="DI487" s="29"/>
      <c r="DJ487" s="13" t="s">
        <v>370</v>
      </c>
    </row>
    <row r="488" spans="2:114" ht="15" customHeight="1">
      <c r="B488" s="91" t="s">
        <v>351</v>
      </c>
      <c r="C488" s="92" t="s">
        <v>352</v>
      </c>
      <c r="D488" s="92" t="s">
        <v>379</v>
      </c>
      <c r="E488" s="93" t="s">
        <v>380</v>
      </c>
      <c r="F488" s="9">
        <v>28</v>
      </c>
      <c r="G488" s="9">
        <f t="shared" si="7"/>
        <v>1</v>
      </c>
      <c r="J488" s="8">
        <f>IF(COUNTIF($O$488:$AH$488,"○")=0,0,1)</f>
        <v>0</v>
      </c>
      <c r="K488" s="28" t="s">
        <v>154</v>
      </c>
      <c r="L488" s="29"/>
      <c r="N488" s="30"/>
      <c r="O488" s="8" t="str">
        <f>IF('項目E1(不当な差別的取扱い)'!$O$47="","NA",'項目E1(不当な差別的取扱い)'!$O$47)</f>
        <v>NA</v>
      </c>
      <c r="P488" s="8" t="str">
        <f>IF('項目E1(不当な差別的取扱い)'!$P$47="","NA",'項目E1(不当な差別的取扱い)'!$P$47)</f>
        <v>NA</v>
      </c>
      <c r="Q488" s="8" t="str">
        <f>IF('項目E1(不当な差別的取扱い)'!$Q$47="","NA",'項目E1(不当な差別的取扱い)'!$Q$47)</f>
        <v>NA</v>
      </c>
      <c r="R488" s="8" t="str">
        <f>IF('項目E1(不当な差別的取扱い)'!$R$47="","NA",'項目E1(不当な差別的取扱い)'!$R$47)</f>
        <v>NA</v>
      </c>
      <c r="S488" s="8" t="str">
        <f>IF('項目E1(不当な差別的取扱い)'!$S$47="","NA",'項目E1(不当な差別的取扱い)'!$S$47)</f>
        <v>NA</v>
      </c>
      <c r="T488" s="8" t="str">
        <f>IF('項目E1(不当な差別的取扱い)'!$T$47="","NA",'項目E1(不当な差別的取扱い)'!$T$47)</f>
        <v>NA</v>
      </c>
      <c r="U488" s="8" t="str">
        <f>IF('項目E1(不当な差別的取扱い)'!$U$47="","NA",'項目E1(不当な差別的取扱い)'!$U$47)</f>
        <v>NA</v>
      </c>
      <c r="V488" s="8" t="str">
        <f>IF('項目E1(不当な差別的取扱い)'!$V$47="","NA",'項目E1(不当な差別的取扱い)'!$V$47)</f>
        <v>NA</v>
      </c>
      <c r="W488" s="8" t="str">
        <f>IF('項目E1(不当な差別的取扱い)'!$W$47="","NA",'項目E1(不当な差別的取扱い)'!$W$47)</f>
        <v>NA</v>
      </c>
      <c r="AB488" s="30"/>
      <c r="AC488" s="30"/>
      <c r="AD488" s="30"/>
      <c r="AE488" s="30"/>
      <c r="AF488" s="30"/>
      <c r="AG488" s="30"/>
      <c r="AH488" s="30"/>
      <c r="AI488" s="30"/>
      <c r="AK488" s="30"/>
      <c r="AN488" s="30"/>
      <c r="AO488" s="30"/>
      <c r="AP488" s="30"/>
      <c r="AQ488" s="29"/>
      <c r="AR488" s="29"/>
      <c r="AT488" s="120"/>
      <c r="AU488" s="9" t="s">
        <v>381</v>
      </c>
      <c r="AV488" s="9" t="s">
        <v>382</v>
      </c>
      <c r="AW488" s="9" t="s">
        <v>383</v>
      </c>
      <c r="AX488" s="9" t="s">
        <v>384</v>
      </c>
      <c r="AY488" s="9" t="s">
        <v>385</v>
      </c>
      <c r="AZ488" s="9" t="s">
        <v>386</v>
      </c>
      <c r="BA488" s="9" t="s">
        <v>387</v>
      </c>
      <c r="BB488" s="9" t="s">
        <v>388</v>
      </c>
      <c r="BC488" s="9" t="s">
        <v>389</v>
      </c>
      <c r="BH488" s="120"/>
      <c r="BI488" s="120"/>
      <c r="BJ488" s="120"/>
      <c r="BK488" s="120"/>
      <c r="BL488" s="120"/>
      <c r="BM488" s="120"/>
      <c r="BN488" s="120"/>
      <c r="BO488" s="120"/>
      <c r="BQ488" s="120"/>
      <c r="BT488" s="120"/>
      <c r="BU488" s="120"/>
      <c r="BV488" s="120"/>
      <c r="BW488" s="9" t="s">
        <v>180</v>
      </c>
      <c r="BX488" s="29"/>
      <c r="DI488" s="29"/>
      <c r="DJ488" s="13" t="s">
        <v>370</v>
      </c>
    </row>
    <row r="489" spans="2:114" ht="15" customHeight="1">
      <c r="B489" s="91" t="s">
        <v>351</v>
      </c>
      <c r="C489" s="92" t="s">
        <v>352</v>
      </c>
      <c r="D489" s="92" t="s">
        <v>391</v>
      </c>
      <c r="E489" s="93" t="s">
        <v>392</v>
      </c>
      <c r="F489" s="9">
        <v>28</v>
      </c>
      <c r="G489" s="9">
        <f t="shared" si="7"/>
        <v>1</v>
      </c>
      <c r="J489" s="8">
        <f>IF(COUNTIF($O$489:$AH$489,"○")=0,0,1)</f>
        <v>0</v>
      </c>
      <c r="K489" s="28" t="s">
        <v>154</v>
      </c>
      <c r="L489" s="29"/>
      <c r="N489" s="30"/>
      <c r="O489" s="8" t="str">
        <f>IF('項目E1(不当な差別的取扱い)'!$X$47="","NA",'項目E1(不当な差別的取扱い)'!$X$47)</f>
        <v>NA</v>
      </c>
      <c r="P489" s="8" t="str">
        <f>IF('項目E1(不当な差別的取扱い)'!$Y$47="","NA",'項目E1(不当な差別的取扱い)'!$Y$47)</f>
        <v>NA</v>
      </c>
      <c r="Q489" s="8" t="str">
        <f>IF('項目E1(不当な差別的取扱い)'!$Z$47="","NA",'項目E1(不当な差別的取扱い)'!$Z$47)</f>
        <v>NA</v>
      </c>
      <c r="R489" s="8" t="str">
        <f>IF('項目E1(不当な差別的取扱い)'!$AA$47="","NA",'項目E1(不当な差別的取扱い)'!$AA$47)</f>
        <v>NA</v>
      </c>
      <c r="S489" s="8" t="str">
        <f>IF('項目E1(不当な差別的取扱い)'!$AB$47="","NA",'項目E1(不当な差別的取扱い)'!$AB$47)</f>
        <v>NA</v>
      </c>
      <c r="T489" s="8" t="str">
        <f>IF('項目E1(不当な差別的取扱い)'!$AC$47="","NA",'項目E1(不当な差別的取扱い)'!$AC$47)</f>
        <v>NA</v>
      </c>
      <c r="U489" s="8" t="str">
        <f>IF('項目E1(不当な差別的取扱い)'!$AD$47="","NA",'項目E1(不当な差別的取扱い)'!$AD$47)</f>
        <v>NA</v>
      </c>
      <c r="V489" s="8" t="str">
        <f>IF('項目E1(不当な差別的取扱い)'!$AE$47="","NA",'項目E1(不当な差別的取扱い)'!$AE$47)</f>
        <v>NA</v>
      </c>
      <c r="W489" s="8" t="str">
        <f>IF('項目E1(不当な差別的取扱い)'!$AF$47="","NA",'項目E1(不当な差別的取扱い)'!$AF$47)</f>
        <v>NA</v>
      </c>
      <c r="X489" s="8" t="str">
        <f>IF('項目E1(不当な差別的取扱い)'!$AG$47="","NA",'項目E1(不当な差別的取扱い)'!$AG$47)</f>
        <v>NA</v>
      </c>
      <c r="Y489" s="8" t="str">
        <f>IF('項目E1(不当な差別的取扱い)'!$AH$47="","NA",'項目E1(不当な差別的取扱い)'!$AH$47)</f>
        <v>NA</v>
      </c>
      <c r="AB489" s="30"/>
      <c r="AC489" s="30"/>
      <c r="AD489" s="30"/>
      <c r="AE489" s="30"/>
      <c r="AF489" s="30"/>
      <c r="AG489" s="30"/>
      <c r="AH489" s="30"/>
      <c r="AI489" s="30"/>
      <c r="AK489" s="30"/>
      <c r="AN489" s="30"/>
      <c r="AO489" s="30"/>
      <c r="AP489" s="30"/>
      <c r="AQ489" s="29"/>
      <c r="AR489" s="29"/>
      <c r="AT489" s="120"/>
      <c r="AU489" s="9" t="s">
        <v>393</v>
      </c>
      <c r="AV489" s="9" t="s">
        <v>394</v>
      </c>
      <c r="AW489" s="9" t="s">
        <v>395</v>
      </c>
      <c r="AX489" s="9" t="s">
        <v>396</v>
      </c>
      <c r="AY489" s="9" t="s">
        <v>397</v>
      </c>
      <c r="AZ489" s="9" t="s">
        <v>398</v>
      </c>
      <c r="BA489" s="9" t="s">
        <v>399</v>
      </c>
      <c r="BB489" s="9" t="s">
        <v>400</v>
      </c>
      <c r="BC489" s="9" t="s">
        <v>401</v>
      </c>
      <c r="BD489" s="9" t="s">
        <v>402</v>
      </c>
      <c r="BE489" s="9" t="s">
        <v>403</v>
      </c>
      <c r="BH489" s="120"/>
      <c r="BI489" s="120"/>
      <c r="BJ489" s="120"/>
      <c r="BK489" s="120"/>
      <c r="BL489" s="120"/>
      <c r="BM489" s="120"/>
      <c r="BN489" s="120"/>
      <c r="BO489" s="120"/>
      <c r="BQ489" s="120"/>
      <c r="BT489" s="120"/>
      <c r="BU489" s="120"/>
      <c r="BV489" s="120"/>
      <c r="BW489" s="9" t="s">
        <v>194</v>
      </c>
      <c r="BX489" s="29"/>
      <c r="DI489" s="29"/>
      <c r="DJ489" s="13" t="s">
        <v>370</v>
      </c>
    </row>
    <row r="490" spans="2:114" ht="15" customHeight="1">
      <c r="B490" s="91" t="s">
        <v>351</v>
      </c>
      <c r="C490" s="92" t="s">
        <v>352</v>
      </c>
      <c r="D490" s="92" t="s">
        <v>391</v>
      </c>
      <c r="E490" s="93" t="s">
        <v>404</v>
      </c>
      <c r="F490" s="9">
        <v>28</v>
      </c>
      <c r="G490" s="9">
        <f t="shared" si="7"/>
        <v>1</v>
      </c>
      <c r="I490" s="8">
        <f>IF(AND($J$489=1,$Y$489&lt;&gt;"○"),1,0)</f>
        <v>0</v>
      </c>
      <c r="J490" s="8">
        <f>IF($AL$490="NA",0,1)</f>
        <v>0</v>
      </c>
      <c r="K490" s="28" t="s">
        <v>118</v>
      </c>
      <c r="L490" s="29"/>
      <c r="N490" s="30"/>
      <c r="AB490" s="30"/>
      <c r="AC490" s="30"/>
      <c r="AD490" s="30"/>
      <c r="AE490" s="30"/>
      <c r="AF490" s="30"/>
      <c r="AG490" s="30"/>
      <c r="AH490" s="30"/>
      <c r="AI490" s="30"/>
      <c r="AK490" s="30"/>
      <c r="AL490" s="8" t="str">
        <f>IF('項目E1(不当な差別的取扱い)'!$AI$47="","NA",'項目E1(不当な差別的取扱い)'!$AI$47)</f>
        <v>NA</v>
      </c>
      <c r="AN490" s="30"/>
      <c r="AO490" s="30"/>
      <c r="AP490" s="30"/>
      <c r="AQ490" s="29"/>
      <c r="AR490" s="29"/>
      <c r="AT490" s="120"/>
      <c r="BH490" s="120"/>
      <c r="BI490" s="120"/>
      <c r="BJ490" s="120"/>
      <c r="BK490" s="120"/>
      <c r="BL490" s="120"/>
      <c r="BM490" s="120"/>
      <c r="BN490" s="120"/>
      <c r="BO490" s="120"/>
      <c r="BQ490" s="120"/>
      <c r="BR490" s="9" t="s">
        <v>405</v>
      </c>
      <c r="BT490" s="120"/>
      <c r="BU490" s="120"/>
      <c r="BV490" s="120"/>
      <c r="BW490" s="9" t="s">
        <v>196</v>
      </c>
      <c r="BX490" s="29"/>
      <c r="BY490" s="13" t="s">
        <v>403</v>
      </c>
      <c r="CA490" s="13" t="s">
        <v>373</v>
      </c>
      <c r="DI490" s="29"/>
      <c r="DJ490" s="13" t="s">
        <v>127</v>
      </c>
    </row>
    <row r="491" spans="2:114" ht="15" customHeight="1">
      <c r="B491" s="91" t="s">
        <v>351</v>
      </c>
      <c r="C491" s="92" t="s">
        <v>352</v>
      </c>
      <c r="D491" s="92" t="s">
        <v>406</v>
      </c>
      <c r="E491" s="93" t="s">
        <v>407</v>
      </c>
      <c r="F491" s="9">
        <v>28</v>
      </c>
      <c r="G491" s="9">
        <f t="shared" si="7"/>
        <v>1</v>
      </c>
      <c r="J491" s="8">
        <f>IF(COUNTIF($O$491:$AH$491,"○")=0,0,1)</f>
        <v>0</v>
      </c>
      <c r="K491" s="28" t="s">
        <v>154</v>
      </c>
      <c r="L491" s="29"/>
      <c r="N491" s="30"/>
      <c r="O491" s="8" t="str">
        <f>IF('項目E1(不当な差別的取扱い)'!$AJ$47="","NA",'項目E1(不当な差別的取扱い)'!$AJ$47)</f>
        <v>NA</v>
      </c>
      <c r="P491" s="8" t="str">
        <f>IF('項目E1(不当な差別的取扱い)'!$AK$47="","NA",'項目E1(不当な差別的取扱い)'!$AK$47)</f>
        <v>NA</v>
      </c>
      <c r="Q491" s="8" t="str">
        <f>IF('項目E1(不当な差別的取扱い)'!$AL$47="","NA",'項目E1(不当な差別的取扱い)'!$AL$47)</f>
        <v>NA</v>
      </c>
      <c r="R491" s="8" t="str">
        <f>IF('項目E1(不当な差別的取扱い)'!$AM$47="","NA",'項目E1(不当な差別的取扱い)'!$AM$47)</f>
        <v>NA</v>
      </c>
      <c r="S491" s="8" t="str">
        <f>IF('項目E1(不当な差別的取扱い)'!$AN$47="","NA",'項目E1(不当な差別的取扱い)'!$AN$47)</f>
        <v>NA</v>
      </c>
      <c r="T491" s="8" t="str">
        <f>IF('項目E1(不当な差別的取扱い)'!$AO$47="","NA",'項目E1(不当な差別的取扱い)'!$AO$47)</f>
        <v>NA</v>
      </c>
      <c r="AB491" s="30"/>
      <c r="AC491" s="30"/>
      <c r="AD491" s="30"/>
      <c r="AE491" s="30"/>
      <c r="AF491" s="30"/>
      <c r="AG491" s="30"/>
      <c r="AH491" s="30"/>
      <c r="AI491" s="30"/>
      <c r="AK491" s="30"/>
      <c r="AN491" s="30"/>
      <c r="AO491" s="30"/>
      <c r="AP491" s="30"/>
      <c r="AQ491" s="29"/>
      <c r="AR491" s="29"/>
      <c r="AT491" s="120"/>
      <c r="AU491" s="9" t="s">
        <v>408</v>
      </c>
      <c r="AV491" s="9" t="s">
        <v>409</v>
      </c>
      <c r="AW491" s="9" t="s">
        <v>410</v>
      </c>
      <c r="AX491" s="9" t="s">
        <v>411</v>
      </c>
      <c r="AY491" s="9" t="s">
        <v>412</v>
      </c>
      <c r="AZ491" s="9" t="s">
        <v>413</v>
      </c>
      <c r="BH491" s="120"/>
      <c r="BI491" s="120"/>
      <c r="BJ491" s="120"/>
      <c r="BK491" s="120"/>
      <c r="BL491" s="120"/>
      <c r="BM491" s="120"/>
      <c r="BN491" s="120"/>
      <c r="BO491" s="120"/>
      <c r="BQ491" s="120"/>
      <c r="BT491" s="120"/>
      <c r="BU491" s="120"/>
      <c r="BV491" s="120"/>
      <c r="BW491" s="9" t="s">
        <v>205</v>
      </c>
      <c r="BX491" s="29"/>
      <c r="DI491" s="29"/>
      <c r="DJ491" s="13" t="s">
        <v>370</v>
      </c>
    </row>
    <row r="492" spans="2:114" ht="15" customHeight="1">
      <c r="B492" s="91" t="s">
        <v>351</v>
      </c>
      <c r="C492" s="92" t="s">
        <v>352</v>
      </c>
      <c r="D492" s="92" t="s">
        <v>406</v>
      </c>
      <c r="E492" s="93" t="s">
        <v>414</v>
      </c>
      <c r="F492" s="9">
        <v>28</v>
      </c>
      <c r="G492" s="9">
        <f t="shared" si="7"/>
        <v>1</v>
      </c>
      <c r="I492" s="8">
        <f>IF(AND($J$491=1,$T$491&lt;&gt;"○"),1,0)</f>
        <v>0</v>
      </c>
      <c r="J492" s="8">
        <f>IF($AL$492="NA",0,1)</f>
        <v>0</v>
      </c>
      <c r="K492" s="28" t="s">
        <v>118</v>
      </c>
      <c r="L492" s="29"/>
      <c r="N492" s="30"/>
      <c r="AB492" s="30"/>
      <c r="AC492" s="30"/>
      <c r="AD492" s="30"/>
      <c r="AE492" s="30"/>
      <c r="AF492" s="30"/>
      <c r="AG492" s="30"/>
      <c r="AH492" s="30"/>
      <c r="AI492" s="30"/>
      <c r="AK492" s="30"/>
      <c r="AL492" s="8" t="str">
        <f>IF('項目E1(不当な差別的取扱い)'!$AP$47="","NA",'項目E1(不当な差別的取扱い)'!$AP$47)</f>
        <v>NA</v>
      </c>
      <c r="AN492" s="30"/>
      <c r="AO492" s="30"/>
      <c r="AP492" s="30"/>
      <c r="AQ492" s="29"/>
      <c r="AR492" s="29"/>
      <c r="AT492" s="120"/>
      <c r="BH492" s="120"/>
      <c r="BI492" s="120"/>
      <c r="BJ492" s="120"/>
      <c r="BK492" s="120"/>
      <c r="BL492" s="120"/>
      <c r="BM492" s="120"/>
      <c r="BN492" s="120"/>
      <c r="BO492" s="120"/>
      <c r="BQ492" s="120"/>
      <c r="BR492" s="9" t="s">
        <v>415</v>
      </c>
      <c r="BT492" s="120"/>
      <c r="BU492" s="120"/>
      <c r="BV492" s="120"/>
      <c r="BW492" s="9" t="s">
        <v>207</v>
      </c>
      <c r="BX492" s="29"/>
      <c r="BY492" s="13" t="s">
        <v>413</v>
      </c>
      <c r="CA492" s="13" t="s">
        <v>373</v>
      </c>
      <c r="DI492" s="29"/>
      <c r="DJ492" s="13" t="s">
        <v>127</v>
      </c>
    </row>
    <row r="493" spans="2:114" ht="15" customHeight="1">
      <c r="B493" s="91" t="s">
        <v>351</v>
      </c>
      <c r="C493" s="92" t="s">
        <v>352</v>
      </c>
      <c r="D493" s="92" t="s">
        <v>209</v>
      </c>
      <c r="E493" s="93" t="s">
        <v>210</v>
      </c>
      <c r="F493" s="9">
        <v>28</v>
      </c>
      <c r="G493" s="9">
        <f t="shared" si="7"/>
        <v>1</v>
      </c>
      <c r="J493" s="8">
        <f>IF(COUNTIF($O$493:$AH$493,"○")=0,0,1)</f>
        <v>0</v>
      </c>
      <c r="K493" s="28" t="s">
        <v>154</v>
      </c>
      <c r="L493" s="29"/>
      <c r="N493" s="30"/>
      <c r="O493" s="8" t="str">
        <f>IF('項目E1(不当な差別的取扱い)'!$AQ$47="","NA",'項目E1(不当な差別的取扱い)'!$AQ$47)</f>
        <v>NA</v>
      </c>
      <c r="P493" s="8" t="str">
        <f>IF('項目E1(不当な差別的取扱い)'!$AR$47="","NA",'項目E1(不当な差別的取扱い)'!$AR$47)</f>
        <v>NA</v>
      </c>
      <c r="Q493" s="8" t="str">
        <f>IF('項目E1(不当な差別的取扱い)'!$AS$47="","NA",'項目E1(不当な差別的取扱い)'!$AS$47)</f>
        <v>NA</v>
      </c>
      <c r="AB493" s="30"/>
      <c r="AC493" s="30"/>
      <c r="AD493" s="30"/>
      <c r="AE493" s="30"/>
      <c r="AF493" s="30"/>
      <c r="AG493" s="30"/>
      <c r="AH493" s="30"/>
      <c r="AI493" s="30"/>
      <c r="AK493" s="30"/>
      <c r="AN493" s="30"/>
      <c r="AO493" s="30"/>
      <c r="AP493" s="30"/>
      <c r="AQ493" s="29"/>
      <c r="AR493" s="29"/>
      <c r="AT493" s="120"/>
      <c r="AU493" s="9" t="s">
        <v>416</v>
      </c>
      <c r="AV493" s="9" t="s">
        <v>417</v>
      </c>
      <c r="AW493" s="9" t="s">
        <v>418</v>
      </c>
      <c r="BH493" s="120"/>
      <c r="BI493" s="120"/>
      <c r="BJ493" s="120"/>
      <c r="BK493" s="120"/>
      <c r="BL493" s="120"/>
      <c r="BM493" s="120"/>
      <c r="BN493" s="120"/>
      <c r="BO493" s="120"/>
      <c r="BQ493" s="120"/>
      <c r="BT493" s="120"/>
      <c r="BU493" s="120"/>
      <c r="BV493" s="120"/>
      <c r="BW493" s="9" t="s">
        <v>214</v>
      </c>
      <c r="BX493" s="29"/>
      <c r="DI493" s="29"/>
      <c r="DJ493" s="13" t="s">
        <v>370</v>
      </c>
    </row>
    <row r="494" spans="2:114" ht="15" customHeight="1">
      <c r="B494" s="91" t="s">
        <v>351</v>
      </c>
      <c r="C494" s="92" t="s">
        <v>352</v>
      </c>
      <c r="D494" s="92" t="s">
        <v>215</v>
      </c>
      <c r="E494" s="93" t="s">
        <v>419</v>
      </c>
      <c r="F494" s="9">
        <v>28</v>
      </c>
      <c r="G494" s="9">
        <f t="shared" si="7"/>
        <v>1</v>
      </c>
      <c r="J494" s="8">
        <f>IF(COUNTIF($O$494:$AH$494,"○")=0,0,1)</f>
        <v>0</v>
      </c>
      <c r="K494" s="28" t="s">
        <v>154</v>
      </c>
      <c r="L494" s="29"/>
      <c r="N494" s="30"/>
      <c r="O494" s="8" t="str">
        <f>IF('項目E1(不当な差別的取扱い)'!$AT$47="","NA",'項目E1(不当な差別的取扱い)'!$AT$47)</f>
        <v>NA</v>
      </c>
      <c r="AB494" s="30"/>
      <c r="AC494" s="30"/>
      <c r="AD494" s="30"/>
      <c r="AE494" s="30"/>
      <c r="AF494" s="30"/>
      <c r="AG494" s="30"/>
      <c r="AH494" s="30"/>
      <c r="AI494" s="30"/>
      <c r="AK494" s="30"/>
      <c r="AN494" s="30"/>
      <c r="AO494" s="30"/>
      <c r="AP494" s="30"/>
      <c r="AQ494" s="29"/>
      <c r="AR494" s="29"/>
      <c r="AT494" s="120"/>
      <c r="AU494" s="9" t="s">
        <v>420</v>
      </c>
      <c r="BH494" s="120"/>
      <c r="BI494" s="120"/>
      <c r="BJ494" s="120"/>
      <c r="BK494" s="120"/>
      <c r="BL494" s="120"/>
      <c r="BM494" s="120"/>
      <c r="BN494" s="120"/>
      <c r="BO494" s="120"/>
      <c r="BQ494" s="120"/>
      <c r="BT494" s="120"/>
      <c r="BU494" s="120"/>
      <c r="BV494" s="120"/>
      <c r="BW494" s="9" t="s">
        <v>217</v>
      </c>
      <c r="BX494" s="29"/>
      <c r="DI494" s="29"/>
      <c r="DJ494" s="13" t="s">
        <v>370</v>
      </c>
    </row>
    <row r="495" spans="2:114" ht="15" customHeight="1">
      <c r="B495" s="91" t="s">
        <v>351</v>
      </c>
      <c r="C495" s="92" t="s">
        <v>352</v>
      </c>
      <c r="D495" s="92" t="s">
        <v>218</v>
      </c>
      <c r="E495" s="93" t="s">
        <v>421</v>
      </c>
      <c r="F495" s="9">
        <v>28</v>
      </c>
      <c r="G495" s="9">
        <f t="shared" si="7"/>
        <v>1</v>
      </c>
      <c r="J495" s="8">
        <f>IF($AL$495="NA",0,1)</f>
        <v>0</v>
      </c>
      <c r="K495" s="28" t="s">
        <v>118</v>
      </c>
      <c r="L495" s="29"/>
      <c r="N495" s="30"/>
      <c r="AB495" s="30"/>
      <c r="AC495" s="30"/>
      <c r="AD495" s="30"/>
      <c r="AE495" s="30"/>
      <c r="AF495" s="30"/>
      <c r="AG495" s="30"/>
      <c r="AH495" s="30"/>
      <c r="AI495" s="30"/>
      <c r="AK495" s="30"/>
      <c r="AL495" s="8" t="str">
        <f>IF('項目E1(不当な差別的取扱い)'!$AU$47="","NA",'項目E1(不当な差別的取扱い)'!$AU$47)</f>
        <v>NA</v>
      </c>
      <c r="AN495" s="30"/>
      <c r="AO495" s="30"/>
      <c r="AP495" s="30"/>
      <c r="AQ495" s="29"/>
      <c r="AR495" s="29"/>
      <c r="AT495" s="120"/>
      <c r="BH495" s="120"/>
      <c r="BI495" s="120"/>
      <c r="BJ495" s="120"/>
      <c r="BK495" s="120"/>
      <c r="BL495" s="120"/>
      <c r="BM495" s="120"/>
      <c r="BN495" s="120"/>
      <c r="BO495" s="120"/>
      <c r="BQ495" s="120"/>
      <c r="BR495" s="9" t="s">
        <v>422</v>
      </c>
      <c r="BT495" s="120"/>
      <c r="BU495" s="120"/>
      <c r="BV495" s="120"/>
      <c r="BW495" s="9" t="s">
        <v>220</v>
      </c>
      <c r="BX495" s="29"/>
      <c r="DI495" s="29"/>
      <c r="DJ495" s="13" t="s">
        <v>127</v>
      </c>
    </row>
    <row r="496" spans="2:114" ht="15" customHeight="1">
      <c r="B496" s="91" t="s">
        <v>351</v>
      </c>
      <c r="C496" s="92" t="s">
        <v>352</v>
      </c>
      <c r="D496" s="92" t="s">
        <v>432</v>
      </c>
      <c r="E496" s="93" t="s">
        <v>423</v>
      </c>
      <c r="F496" s="9">
        <v>28</v>
      </c>
      <c r="G496" s="9">
        <f t="shared" si="7"/>
        <v>1</v>
      </c>
      <c r="J496" s="8">
        <f>IF(OR($M$496="(選択)",LEN(TRIM($M$496))=0,$M$496="NA"),0,1)</f>
        <v>0</v>
      </c>
      <c r="K496" s="28" t="s">
        <v>145</v>
      </c>
      <c r="L496" s="29"/>
      <c r="M496" s="8" t="str">
        <f>IF('項目E1(不当な差別的取扱い)'!$AV$47="","NA",'項目E1(不当な差別的取扱い)'!$AV$47)</f>
        <v>(選択)</v>
      </c>
      <c r="N496" s="30"/>
      <c r="AB496" s="30"/>
      <c r="AC496" s="30"/>
      <c r="AD496" s="30"/>
      <c r="AE496" s="30"/>
      <c r="AF496" s="30"/>
      <c r="AG496" s="30"/>
      <c r="AH496" s="30"/>
      <c r="AI496" s="30"/>
      <c r="AK496" s="30"/>
      <c r="AN496" s="30"/>
      <c r="AO496" s="30"/>
      <c r="AP496" s="30"/>
      <c r="AQ496" s="29"/>
      <c r="AR496" s="29"/>
      <c r="AS496" s="9" t="s">
        <v>424</v>
      </c>
      <c r="AT496" s="120"/>
      <c r="BH496" s="120"/>
      <c r="BI496" s="120"/>
      <c r="BJ496" s="120"/>
      <c r="BK496" s="120"/>
      <c r="BL496" s="120"/>
      <c r="BM496" s="120"/>
      <c r="BN496" s="120"/>
      <c r="BO496" s="120"/>
      <c r="BQ496" s="120"/>
      <c r="BT496" s="120"/>
      <c r="BU496" s="120"/>
      <c r="BV496" s="120"/>
      <c r="BW496" s="9" t="s">
        <v>223</v>
      </c>
      <c r="BX496" s="29"/>
      <c r="DI496" s="29"/>
      <c r="DJ496" s="13" t="s">
        <v>360</v>
      </c>
    </row>
    <row r="497" spans="2:114" ht="15" customHeight="1">
      <c r="B497" s="91" t="s">
        <v>351</v>
      </c>
      <c r="C497" s="92" t="s">
        <v>352</v>
      </c>
      <c r="D497" s="92" t="s">
        <v>425</v>
      </c>
      <c r="E497" s="93" t="s">
        <v>426</v>
      </c>
      <c r="F497" s="9">
        <v>28</v>
      </c>
      <c r="G497" s="9">
        <f t="shared" si="7"/>
        <v>1</v>
      </c>
      <c r="J497" s="8">
        <f>IF($AL$497="NA",0,1)</f>
        <v>0</v>
      </c>
      <c r="K497" s="28" t="s">
        <v>118</v>
      </c>
      <c r="L497" s="29"/>
      <c r="N497" s="30"/>
      <c r="AB497" s="30"/>
      <c r="AC497" s="30"/>
      <c r="AD497" s="30"/>
      <c r="AE497" s="30"/>
      <c r="AF497" s="30"/>
      <c r="AG497" s="30"/>
      <c r="AH497" s="30"/>
      <c r="AI497" s="30"/>
      <c r="AK497" s="30"/>
      <c r="AL497" s="8" t="str">
        <f>IF('項目E1(不当な差別的取扱い)'!$AW$47="","NA",'項目E1(不当な差別的取扱い)'!$AW$47)</f>
        <v>NA</v>
      </c>
      <c r="AN497" s="30"/>
      <c r="AO497" s="30"/>
      <c r="AP497" s="30"/>
      <c r="AQ497" s="29"/>
      <c r="AR497" s="29"/>
      <c r="AT497" s="120"/>
      <c r="BH497" s="120"/>
      <c r="BI497" s="120"/>
      <c r="BJ497" s="120"/>
      <c r="BK497" s="120"/>
      <c r="BL497" s="120"/>
      <c r="BM497" s="120"/>
      <c r="BN497" s="120"/>
      <c r="BO497" s="120"/>
      <c r="BQ497" s="120"/>
      <c r="BR497" s="9" t="s">
        <v>427</v>
      </c>
      <c r="BT497" s="120"/>
      <c r="BU497" s="120"/>
      <c r="BV497" s="120"/>
      <c r="BW497" s="9" t="s">
        <v>226</v>
      </c>
      <c r="BX497" s="29"/>
      <c r="DI497" s="29"/>
      <c r="DJ497" s="13" t="s">
        <v>127</v>
      </c>
    </row>
    <row r="498" spans="2:114" ht="15" customHeight="1">
      <c r="B498" s="91" t="s">
        <v>351</v>
      </c>
      <c r="C498" s="92" t="s">
        <v>352</v>
      </c>
      <c r="D498" s="92" t="s">
        <v>227</v>
      </c>
      <c r="E498" s="93" t="s">
        <v>228</v>
      </c>
      <c r="F498" s="9">
        <v>28</v>
      </c>
      <c r="G498" s="9">
        <f t="shared" si="7"/>
        <v>1</v>
      </c>
      <c r="J498" s="8">
        <f>IF($AL$498="NA",0,1)</f>
        <v>0</v>
      </c>
      <c r="K498" s="28" t="s">
        <v>118</v>
      </c>
      <c r="L498" s="29"/>
      <c r="N498" s="30"/>
      <c r="AB498" s="30"/>
      <c r="AC498" s="30"/>
      <c r="AD498" s="30"/>
      <c r="AE498" s="30"/>
      <c r="AF498" s="30"/>
      <c r="AG498" s="30"/>
      <c r="AH498" s="30"/>
      <c r="AI498" s="30"/>
      <c r="AK498" s="30"/>
      <c r="AL498" s="8" t="str">
        <f>IF('項目E1(不当な差別的取扱い)'!$AX$47="","NA",'項目E1(不当な差別的取扱い)'!$AX$47)</f>
        <v>NA</v>
      </c>
      <c r="AN498" s="30"/>
      <c r="AO498" s="30"/>
      <c r="AP498" s="30"/>
      <c r="AQ498" s="29"/>
      <c r="AR498" s="29"/>
      <c r="AT498" s="120"/>
      <c r="BH498" s="120"/>
      <c r="BI498" s="120"/>
      <c r="BJ498" s="120"/>
      <c r="BK498" s="120"/>
      <c r="BL498" s="120"/>
      <c r="BM498" s="120"/>
      <c r="BN498" s="120"/>
      <c r="BO498" s="120"/>
      <c r="BQ498" s="120"/>
      <c r="BR498" s="9" t="s">
        <v>428</v>
      </c>
      <c r="BT498" s="120"/>
      <c r="BU498" s="120"/>
      <c r="BV498" s="120"/>
      <c r="BW498" s="9" t="s">
        <v>229</v>
      </c>
      <c r="BX498" s="29"/>
      <c r="DI498" s="29"/>
      <c r="DJ498" s="13" t="s">
        <v>127</v>
      </c>
    </row>
    <row r="499" spans="2:114" ht="15" customHeight="1">
      <c r="B499" s="91" t="s">
        <v>351</v>
      </c>
      <c r="C499" s="92" t="s">
        <v>352</v>
      </c>
      <c r="D499" s="92" t="s">
        <v>429</v>
      </c>
      <c r="E499" s="93" t="s">
        <v>430</v>
      </c>
      <c r="F499" s="9">
        <v>28</v>
      </c>
      <c r="G499" s="9">
        <f t="shared" si="7"/>
        <v>1</v>
      </c>
      <c r="J499" s="8">
        <f>IF(OR($M$499="(選択)",LEN(TRIM($M$499))=0,$M$499="NA"),0,1)</f>
        <v>0</v>
      </c>
      <c r="K499" s="28" t="s">
        <v>145</v>
      </c>
      <c r="L499" s="29"/>
      <c r="M499" s="8" t="str">
        <f>IF('項目E1(不当な差別的取扱い)'!$AY$47="","NA",'項目E1(不当な差別的取扱い)'!$AY$47)</f>
        <v>(選択)</v>
      </c>
      <c r="N499" s="30"/>
      <c r="AB499" s="30"/>
      <c r="AC499" s="30"/>
      <c r="AD499" s="30"/>
      <c r="AE499" s="30"/>
      <c r="AF499" s="30"/>
      <c r="AG499" s="30"/>
      <c r="AH499" s="30"/>
      <c r="AI499" s="30"/>
      <c r="AK499" s="30"/>
      <c r="AN499" s="30"/>
      <c r="AO499" s="30"/>
      <c r="AP499" s="30"/>
      <c r="AQ499" s="29"/>
      <c r="AR499" s="29"/>
      <c r="AS499" s="9" t="s">
        <v>431</v>
      </c>
      <c r="AT499" s="120"/>
      <c r="BH499" s="120"/>
      <c r="BI499" s="120"/>
      <c r="BJ499" s="120"/>
      <c r="BK499" s="120"/>
      <c r="BL499" s="120"/>
      <c r="BM499" s="120"/>
      <c r="BN499" s="120"/>
      <c r="BO499" s="120"/>
      <c r="BQ499" s="120"/>
      <c r="BT499" s="120"/>
      <c r="BU499" s="120"/>
      <c r="BV499" s="120"/>
      <c r="BW499" s="9" t="s">
        <v>232</v>
      </c>
      <c r="BX499" s="29"/>
      <c r="DI499" s="29"/>
      <c r="DJ499" s="13" t="s">
        <v>360</v>
      </c>
    </row>
    <row r="500" spans="2:114" ht="15" customHeight="1">
      <c r="B500" s="91" t="s">
        <v>351</v>
      </c>
      <c r="C500" s="92" t="s">
        <v>352</v>
      </c>
      <c r="D500" s="92" t="s">
        <v>357</v>
      </c>
      <c r="E500" s="93" t="s">
        <v>144</v>
      </c>
      <c r="F500" s="9">
        <v>29</v>
      </c>
      <c r="G500" s="9">
        <f t="shared" si="7"/>
        <v>1</v>
      </c>
      <c r="J500" s="8">
        <f>IF(OR($M$500="(選択)",LEN(TRIM($M$500))=0,$M$500="NA"),0,1)</f>
        <v>0</v>
      </c>
      <c r="K500" s="28" t="s">
        <v>145</v>
      </c>
      <c r="L500" s="29"/>
      <c r="M500" s="8" t="str">
        <f>IF('項目E1(不当な差別的取扱い)'!$C$48="","NA",'項目E1(不当な差別的取扱い)'!$C$48)</f>
        <v>(選択)</v>
      </c>
      <c r="N500" s="30"/>
      <c r="AB500" s="30"/>
      <c r="AC500" s="30"/>
      <c r="AD500" s="30"/>
      <c r="AE500" s="30"/>
      <c r="AF500" s="30"/>
      <c r="AG500" s="30"/>
      <c r="AH500" s="30"/>
      <c r="AI500" s="30"/>
      <c r="AK500" s="30"/>
      <c r="AN500" s="30"/>
      <c r="AO500" s="30"/>
      <c r="AP500" s="30"/>
      <c r="AQ500" s="29"/>
      <c r="AR500" s="29"/>
      <c r="AS500" s="9" t="s">
        <v>359</v>
      </c>
      <c r="AT500" s="120"/>
      <c r="BH500" s="120"/>
      <c r="BI500" s="120"/>
      <c r="BJ500" s="120"/>
      <c r="BK500" s="120"/>
      <c r="BL500" s="120"/>
      <c r="BM500" s="120"/>
      <c r="BN500" s="120"/>
      <c r="BO500" s="120"/>
      <c r="BQ500" s="120"/>
      <c r="BT500" s="120"/>
      <c r="BU500" s="120"/>
      <c r="BV500" s="120"/>
      <c r="BW500" s="9" t="s">
        <v>146</v>
      </c>
      <c r="BX500" s="29"/>
      <c r="DI500" s="29"/>
      <c r="DJ500" s="13" t="s">
        <v>360</v>
      </c>
    </row>
    <row r="501" spans="2:114" ht="15" customHeight="1">
      <c r="B501" s="91" t="s">
        <v>351</v>
      </c>
      <c r="C501" s="92" t="s">
        <v>352</v>
      </c>
      <c r="D501" s="92" t="s">
        <v>361</v>
      </c>
      <c r="E501" s="93" t="s">
        <v>362</v>
      </c>
      <c r="F501" s="9">
        <v>29</v>
      </c>
      <c r="G501" s="9">
        <f t="shared" si="7"/>
        <v>1</v>
      </c>
      <c r="J501" s="8">
        <f>IF($AL$501="NA",0,1)</f>
        <v>0</v>
      </c>
      <c r="K501" s="28" t="s">
        <v>118</v>
      </c>
      <c r="L501" s="29"/>
      <c r="N501" s="30"/>
      <c r="AB501" s="30"/>
      <c r="AC501" s="30"/>
      <c r="AD501" s="30"/>
      <c r="AE501" s="30"/>
      <c r="AF501" s="30"/>
      <c r="AG501" s="30"/>
      <c r="AH501" s="30"/>
      <c r="AI501" s="30"/>
      <c r="AK501" s="30"/>
      <c r="AL501" s="8" t="str">
        <f>IF('項目E1(不当な差別的取扱い)'!$D$48="","NA",'項目E1(不当な差別的取扱い)'!$D$48)</f>
        <v>NA</v>
      </c>
      <c r="AN501" s="30"/>
      <c r="AO501" s="30"/>
      <c r="AP501" s="30"/>
      <c r="AQ501" s="29"/>
      <c r="AR501" s="29"/>
      <c r="AT501" s="120"/>
      <c r="BH501" s="120"/>
      <c r="BI501" s="120"/>
      <c r="BJ501" s="120"/>
      <c r="BK501" s="120"/>
      <c r="BL501" s="120"/>
      <c r="BM501" s="120"/>
      <c r="BN501" s="120"/>
      <c r="BO501" s="120"/>
      <c r="BQ501" s="120"/>
      <c r="BR501" s="9" t="s">
        <v>363</v>
      </c>
      <c r="BT501" s="120"/>
      <c r="BU501" s="120"/>
      <c r="BV501" s="120"/>
      <c r="BW501" s="9" t="s">
        <v>151</v>
      </c>
      <c r="BX501" s="29"/>
      <c r="DI501" s="29"/>
      <c r="DJ501" s="13" t="s">
        <v>127</v>
      </c>
    </row>
    <row r="502" spans="2:114" ht="15" customHeight="1">
      <c r="B502" s="91" t="s">
        <v>351</v>
      </c>
      <c r="C502" s="92" t="s">
        <v>352</v>
      </c>
      <c r="D502" s="92" t="s">
        <v>364</v>
      </c>
      <c r="E502" s="93" t="s">
        <v>365</v>
      </c>
      <c r="F502" s="9">
        <v>29</v>
      </c>
      <c r="G502" s="9">
        <f t="shared" si="7"/>
        <v>1</v>
      </c>
      <c r="J502" s="8">
        <f>IF(COUNTIF($O$502:$AH$502,"○")=0,0,1)</f>
        <v>0</v>
      </c>
      <c r="K502" s="28" t="s">
        <v>366</v>
      </c>
      <c r="L502" s="29"/>
      <c r="N502" s="30"/>
      <c r="O502" s="8" t="str">
        <f>IF('項目E1(不当な差別的取扱い)'!$G$48="","NA",'項目E1(不当な差別的取扱い)'!$G$48)</f>
        <v>NA</v>
      </c>
      <c r="P502" s="8" t="str">
        <f>IF('項目E1(不当な差別的取扱い)'!$H$48="","NA",'項目E1(不当な差別的取扱い)'!$H$48)</f>
        <v>NA</v>
      </c>
      <c r="Q502" s="8" t="str">
        <f>IF('項目E1(不当な差別的取扱い)'!$I$48="","NA",'項目E1(不当な差別的取扱い)'!$I$48)</f>
        <v>NA</v>
      </c>
      <c r="AB502" s="30"/>
      <c r="AC502" s="30"/>
      <c r="AD502" s="30"/>
      <c r="AE502" s="30"/>
      <c r="AF502" s="30"/>
      <c r="AG502" s="30"/>
      <c r="AH502" s="30"/>
      <c r="AI502" s="30"/>
      <c r="AK502" s="30"/>
      <c r="AM502" s="32"/>
      <c r="AN502" s="30"/>
      <c r="AO502" s="30"/>
      <c r="AP502" s="30"/>
      <c r="AQ502" s="29"/>
      <c r="AR502" s="29"/>
      <c r="AT502" s="120"/>
      <c r="AU502" s="9" t="s">
        <v>367</v>
      </c>
      <c r="AV502" s="9" t="s">
        <v>368</v>
      </c>
      <c r="AW502" s="9" t="s">
        <v>369</v>
      </c>
      <c r="BH502" s="120"/>
      <c r="BI502" s="120"/>
      <c r="BJ502" s="120"/>
      <c r="BK502" s="120"/>
      <c r="BL502" s="120"/>
      <c r="BM502" s="120"/>
      <c r="BN502" s="120"/>
      <c r="BO502" s="120"/>
      <c r="BQ502" s="120"/>
      <c r="BT502" s="120"/>
      <c r="BU502" s="120"/>
      <c r="BV502" s="120"/>
      <c r="BW502" s="9" t="s">
        <v>158</v>
      </c>
      <c r="BX502" s="29"/>
      <c r="DI502" s="29"/>
      <c r="DJ502" s="13" t="s">
        <v>370</v>
      </c>
    </row>
    <row r="503" spans="2:114" ht="15" customHeight="1">
      <c r="B503" s="91" t="s">
        <v>351</v>
      </c>
      <c r="C503" s="92" t="s">
        <v>352</v>
      </c>
      <c r="D503" s="92" t="s">
        <v>364</v>
      </c>
      <c r="E503" s="93" t="s">
        <v>371</v>
      </c>
      <c r="F503" s="9">
        <v>29</v>
      </c>
      <c r="G503" s="9">
        <f t="shared" si="7"/>
        <v>1</v>
      </c>
      <c r="I503" s="8">
        <f>IF(AND($J$502=1,$Q$502&lt;&gt;"○"),1,0)</f>
        <v>0</v>
      </c>
      <c r="J503" s="8">
        <f>IF($AL$503="NA",0,1)</f>
        <v>0</v>
      </c>
      <c r="K503" s="28" t="s">
        <v>118</v>
      </c>
      <c r="L503" s="29"/>
      <c r="N503" s="30"/>
      <c r="AB503" s="30"/>
      <c r="AC503" s="30"/>
      <c r="AD503" s="30"/>
      <c r="AE503" s="30"/>
      <c r="AF503" s="30"/>
      <c r="AG503" s="30"/>
      <c r="AH503" s="30"/>
      <c r="AI503" s="30"/>
      <c r="AK503" s="30"/>
      <c r="AL503" s="8" t="str">
        <f>IF('項目E1(不当な差別的取扱い)'!$J$48="","NA",'項目E1(不当な差別的取扱い)'!$J$48)</f>
        <v>NA</v>
      </c>
      <c r="AN503" s="30"/>
      <c r="AO503" s="30"/>
      <c r="AP503" s="30"/>
      <c r="AQ503" s="29"/>
      <c r="AR503" s="29"/>
      <c r="AT503" s="120"/>
      <c r="BH503" s="120"/>
      <c r="BI503" s="120"/>
      <c r="BJ503" s="120"/>
      <c r="BK503" s="120"/>
      <c r="BL503" s="120"/>
      <c r="BM503" s="120"/>
      <c r="BN503" s="120"/>
      <c r="BO503" s="120"/>
      <c r="BQ503" s="120"/>
      <c r="BR503" s="9" t="s">
        <v>372</v>
      </c>
      <c r="BT503" s="120"/>
      <c r="BU503" s="120"/>
      <c r="BV503" s="120"/>
      <c r="BW503" s="9" t="s">
        <v>160</v>
      </c>
      <c r="BX503" s="29"/>
      <c r="BY503" s="13" t="s">
        <v>369</v>
      </c>
      <c r="CA503" s="13" t="s">
        <v>373</v>
      </c>
      <c r="DI503" s="29"/>
      <c r="DJ503" s="13" t="s">
        <v>127</v>
      </c>
    </row>
    <row r="504" spans="2:114" ht="15" customHeight="1">
      <c r="B504" s="91" t="s">
        <v>351</v>
      </c>
      <c r="C504" s="92" t="s">
        <v>352</v>
      </c>
      <c r="D504" s="92" t="s">
        <v>162</v>
      </c>
      <c r="E504" s="93" t="s">
        <v>374</v>
      </c>
      <c r="F504" s="9">
        <v>29</v>
      </c>
      <c r="G504" s="9">
        <f t="shared" si="7"/>
        <v>1</v>
      </c>
      <c r="J504" s="8">
        <f>IF(COUNTIF($O$504:$AH$504,"○")=0,0,1)</f>
        <v>0</v>
      </c>
      <c r="K504" s="28" t="s">
        <v>154</v>
      </c>
      <c r="L504" s="29"/>
      <c r="N504" s="30"/>
      <c r="O504" s="8" t="str">
        <f>IF('項目E1(不当な差別的取扱い)'!$K$48="","NA",'項目E1(不当な差別的取扱い)'!$K$48)</f>
        <v>NA</v>
      </c>
      <c r="P504" s="8" t="str">
        <f>IF('項目E1(不当な差別的取扱い)'!$L$48="","NA",'項目E1(不当な差別的取扱い)'!$L$48)</f>
        <v>NA</v>
      </c>
      <c r="Q504" s="8" t="str">
        <f>IF('項目E1(不当な差別的取扱い)'!$M$48="","NA",'項目E1(不当な差別的取扱い)'!$M$48)</f>
        <v>NA</v>
      </c>
      <c r="R504" s="8" t="str">
        <f>IF('項目E1(不当な差別的取扱い)'!$N$48="","NA",'項目E1(不当な差別的取扱い)'!$N$48)</f>
        <v>NA</v>
      </c>
      <c r="AB504" s="30"/>
      <c r="AC504" s="30"/>
      <c r="AD504" s="30"/>
      <c r="AE504" s="30"/>
      <c r="AF504" s="30"/>
      <c r="AG504" s="30"/>
      <c r="AH504" s="30"/>
      <c r="AI504" s="30"/>
      <c r="AK504" s="30"/>
      <c r="AN504" s="30"/>
      <c r="AO504" s="30"/>
      <c r="AP504" s="30"/>
      <c r="AQ504" s="29"/>
      <c r="AR504" s="29"/>
      <c r="AT504" s="120"/>
      <c r="AU504" s="9" t="s">
        <v>375</v>
      </c>
      <c r="AV504" s="9" t="s">
        <v>376</v>
      </c>
      <c r="AW504" s="9" t="s">
        <v>377</v>
      </c>
      <c r="AX504" s="9" t="s">
        <v>378</v>
      </c>
      <c r="BH504" s="120"/>
      <c r="BI504" s="120"/>
      <c r="BJ504" s="120"/>
      <c r="BK504" s="120"/>
      <c r="BL504" s="120"/>
      <c r="BM504" s="120"/>
      <c r="BN504" s="120"/>
      <c r="BO504" s="120"/>
      <c r="BQ504" s="120"/>
      <c r="BT504" s="120"/>
      <c r="BU504" s="120"/>
      <c r="BV504" s="120"/>
      <c r="BW504" s="9" t="s">
        <v>168</v>
      </c>
      <c r="BX504" s="29"/>
      <c r="DI504" s="29"/>
      <c r="DJ504" s="13" t="s">
        <v>370</v>
      </c>
    </row>
    <row r="505" spans="2:114" ht="15" customHeight="1">
      <c r="B505" s="91" t="s">
        <v>351</v>
      </c>
      <c r="C505" s="92" t="s">
        <v>352</v>
      </c>
      <c r="D505" s="92" t="s">
        <v>379</v>
      </c>
      <c r="E505" s="93" t="s">
        <v>380</v>
      </c>
      <c r="F505" s="9">
        <v>29</v>
      </c>
      <c r="G505" s="9">
        <f t="shared" si="7"/>
        <v>1</v>
      </c>
      <c r="J505" s="8">
        <f>IF(COUNTIF($O$505:$AH$505,"○")=0,0,1)</f>
        <v>0</v>
      </c>
      <c r="K505" s="28" t="s">
        <v>154</v>
      </c>
      <c r="L505" s="29"/>
      <c r="N505" s="30"/>
      <c r="O505" s="8" t="str">
        <f>IF('項目E1(不当な差別的取扱い)'!$O$48="","NA",'項目E1(不当な差別的取扱い)'!$O$48)</f>
        <v>NA</v>
      </c>
      <c r="P505" s="8" t="str">
        <f>IF('項目E1(不当な差別的取扱い)'!$P$48="","NA",'項目E1(不当な差別的取扱い)'!$P$48)</f>
        <v>NA</v>
      </c>
      <c r="Q505" s="8" t="str">
        <f>IF('項目E1(不当な差別的取扱い)'!$Q$48="","NA",'項目E1(不当な差別的取扱い)'!$Q$48)</f>
        <v>NA</v>
      </c>
      <c r="R505" s="8" t="str">
        <f>IF('項目E1(不当な差別的取扱い)'!$R$48="","NA",'項目E1(不当な差別的取扱い)'!$R$48)</f>
        <v>NA</v>
      </c>
      <c r="S505" s="8" t="str">
        <f>IF('項目E1(不当な差別的取扱い)'!$S$48="","NA",'項目E1(不当な差別的取扱い)'!$S$48)</f>
        <v>NA</v>
      </c>
      <c r="T505" s="8" t="str">
        <f>IF('項目E1(不当な差別的取扱い)'!$T$48="","NA",'項目E1(不当な差別的取扱い)'!$T$48)</f>
        <v>NA</v>
      </c>
      <c r="U505" s="8" t="str">
        <f>IF('項目E1(不当な差別的取扱い)'!$U$48="","NA",'項目E1(不当な差別的取扱い)'!$U$48)</f>
        <v>NA</v>
      </c>
      <c r="V505" s="8" t="str">
        <f>IF('項目E1(不当な差別的取扱い)'!$V$48="","NA",'項目E1(不当な差別的取扱い)'!$V$48)</f>
        <v>NA</v>
      </c>
      <c r="W505" s="8" t="str">
        <f>IF('項目E1(不当な差別的取扱い)'!$W$48="","NA",'項目E1(不当な差別的取扱い)'!$W$48)</f>
        <v>NA</v>
      </c>
      <c r="AB505" s="30"/>
      <c r="AC505" s="30"/>
      <c r="AD505" s="30"/>
      <c r="AE505" s="30"/>
      <c r="AF505" s="30"/>
      <c r="AG505" s="30"/>
      <c r="AH505" s="30"/>
      <c r="AI505" s="30"/>
      <c r="AK505" s="30"/>
      <c r="AN505" s="30"/>
      <c r="AO505" s="30"/>
      <c r="AP505" s="30"/>
      <c r="AQ505" s="29"/>
      <c r="AR505" s="29"/>
      <c r="AT505" s="120"/>
      <c r="AU505" s="9" t="s">
        <v>381</v>
      </c>
      <c r="AV505" s="9" t="s">
        <v>382</v>
      </c>
      <c r="AW505" s="9" t="s">
        <v>383</v>
      </c>
      <c r="AX505" s="9" t="s">
        <v>384</v>
      </c>
      <c r="AY505" s="9" t="s">
        <v>385</v>
      </c>
      <c r="AZ505" s="9" t="s">
        <v>386</v>
      </c>
      <c r="BA505" s="9" t="s">
        <v>387</v>
      </c>
      <c r="BB505" s="9" t="s">
        <v>388</v>
      </c>
      <c r="BC505" s="9" t="s">
        <v>389</v>
      </c>
      <c r="BH505" s="120"/>
      <c r="BI505" s="120"/>
      <c r="BJ505" s="120"/>
      <c r="BK505" s="120"/>
      <c r="BL505" s="120"/>
      <c r="BM505" s="120"/>
      <c r="BN505" s="120"/>
      <c r="BO505" s="120"/>
      <c r="BQ505" s="120"/>
      <c r="BT505" s="120"/>
      <c r="BU505" s="120"/>
      <c r="BV505" s="120"/>
      <c r="BW505" s="9" t="s">
        <v>180</v>
      </c>
      <c r="BX505" s="29"/>
      <c r="DI505" s="29"/>
      <c r="DJ505" s="13" t="s">
        <v>370</v>
      </c>
    </row>
    <row r="506" spans="2:114" ht="15" customHeight="1">
      <c r="B506" s="91" t="s">
        <v>351</v>
      </c>
      <c r="C506" s="92" t="s">
        <v>352</v>
      </c>
      <c r="D506" s="92" t="s">
        <v>391</v>
      </c>
      <c r="E506" s="93" t="s">
        <v>392</v>
      </c>
      <c r="F506" s="9">
        <v>29</v>
      </c>
      <c r="G506" s="9">
        <f t="shared" si="7"/>
        <v>1</v>
      </c>
      <c r="J506" s="8">
        <f>IF(COUNTIF($O$506:$AH$506,"○")=0,0,1)</f>
        <v>0</v>
      </c>
      <c r="K506" s="28" t="s">
        <v>154</v>
      </c>
      <c r="L506" s="29"/>
      <c r="N506" s="30"/>
      <c r="O506" s="8" t="str">
        <f>IF('項目E1(不当な差別的取扱い)'!$X$48="","NA",'項目E1(不当な差別的取扱い)'!$X$48)</f>
        <v>NA</v>
      </c>
      <c r="P506" s="8" t="str">
        <f>IF('項目E1(不当な差別的取扱い)'!$Y$48="","NA",'項目E1(不当な差別的取扱い)'!$Y$48)</f>
        <v>NA</v>
      </c>
      <c r="Q506" s="8" t="str">
        <f>IF('項目E1(不当な差別的取扱い)'!$Z$48="","NA",'項目E1(不当な差別的取扱い)'!$Z$48)</f>
        <v>NA</v>
      </c>
      <c r="R506" s="8" t="str">
        <f>IF('項目E1(不当な差別的取扱い)'!$AA$48="","NA",'項目E1(不当な差別的取扱い)'!$AA$48)</f>
        <v>NA</v>
      </c>
      <c r="S506" s="8" t="str">
        <f>IF('項目E1(不当な差別的取扱い)'!$AB$48="","NA",'項目E1(不当な差別的取扱い)'!$AB$48)</f>
        <v>NA</v>
      </c>
      <c r="T506" s="8" t="str">
        <f>IF('項目E1(不当な差別的取扱い)'!$AC$48="","NA",'項目E1(不当な差別的取扱い)'!$AC$48)</f>
        <v>NA</v>
      </c>
      <c r="U506" s="8" t="str">
        <f>IF('項目E1(不当な差別的取扱い)'!$AD$48="","NA",'項目E1(不当な差別的取扱い)'!$AD$48)</f>
        <v>NA</v>
      </c>
      <c r="V506" s="8" t="str">
        <f>IF('項目E1(不当な差別的取扱い)'!$AE$48="","NA",'項目E1(不当な差別的取扱い)'!$AE$48)</f>
        <v>NA</v>
      </c>
      <c r="W506" s="8" t="str">
        <f>IF('項目E1(不当な差別的取扱い)'!$AF$48="","NA",'項目E1(不当な差別的取扱い)'!$AF$48)</f>
        <v>NA</v>
      </c>
      <c r="X506" s="8" t="str">
        <f>IF('項目E1(不当な差別的取扱い)'!$AG$48="","NA",'項目E1(不当な差別的取扱い)'!$AG$48)</f>
        <v>NA</v>
      </c>
      <c r="Y506" s="8" t="str">
        <f>IF('項目E1(不当な差別的取扱い)'!$AH$48="","NA",'項目E1(不当な差別的取扱い)'!$AH$48)</f>
        <v>NA</v>
      </c>
      <c r="AB506" s="30"/>
      <c r="AC506" s="30"/>
      <c r="AD506" s="30"/>
      <c r="AE506" s="30"/>
      <c r="AF506" s="30"/>
      <c r="AG506" s="30"/>
      <c r="AH506" s="30"/>
      <c r="AI506" s="30"/>
      <c r="AK506" s="30"/>
      <c r="AN506" s="30"/>
      <c r="AO506" s="30"/>
      <c r="AP506" s="30"/>
      <c r="AQ506" s="29"/>
      <c r="AR506" s="29"/>
      <c r="AT506" s="120"/>
      <c r="AU506" s="9" t="s">
        <v>393</v>
      </c>
      <c r="AV506" s="9" t="s">
        <v>394</v>
      </c>
      <c r="AW506" s="9" t="s">
        <v>395</v>
      </c>
      <c r="AX506" s="9" t="s">
        <v>396</v>
      </c>
      <c r="AY506" s="9" t="s">
        <v>397</v>
      </c>
      <c r="AZ506" s="9" t="s">
        <v>398</v>
      </c>
      <c r="BA506" s="9" t="s">
        <v>399</v>
      </c>
      <c r="BB506" s="9" t="s">
        <v>400</v>
      </c>
      <c r="BC506" s="9" t="s">
        <v>401</v>
      </c>
      <c r="BD506" s="9" t="s">
        <v>402</v>
      </c>
      <c r="BE506" s="9" t="s">
        <v>403</v>
      </c>
      <c r="BH506" s="120"/>
      <c r="BI506" s="120"/>
      <c r="BJ506" s="120"/>
      <c r="BK506" s="120"/>
      <c r="BL506" s="120"/>
      <c r="BM506" s="120"/>
      <c r="BN506" s="120"/>
      <c r="BO506" s="120"/>
      <c r="BQ506" s="120"/>
      <c r="BT506" s="120"/>
      <c r="BU506" s="120"/>
      <c r="BV506" s="120"/>
      <c r="BW506" s="9" t="s">
        <v>194</v>
      </c>
      <c r="BX506" s="29"/>
      <c r="DI506" s="29"/>
      <c r="DJ506" s="13" t="s">
        <v>370</v>
      </c>
    </row>
    <row r="507" spans="2:114" ht="15" customHeight="1">
      <c r="B507" s="91" t="s">
        <v>351</v>
      </c>
      <c r="C507" s="92" t="s">
        <v>352</v>
      </c>
      <c r="D507" s="92" t="s">
        <v>391</v>
      </c>
      <c r="E507" s="93" t="s">
        <v>404</v>
      </c>
      <c r="F507" s="9">
        <v>29</v>
      </c>
      <c r="G507" s="9">
        <f t="shared" si="7"/>
        <v>1</v>
      </c>
      <c r="I507" s="8">
        <f>IF(AND($J$506=1,$Y$506&lt;&gt;"○"),1,0)</f>
        <v>0</v>
      </c>
      <c r="J507" s="8">
        <f>IF($AL$507="NA",0,1)</f>
        <v>0</v>
      </c>
      <c r="K507" s="28" t="s">
        <v>118</v>
      </c>
      <c r="L507" s="29"/>
      <c r="N507" s="30"/>
      <c r="AB507" s="30"/>
      <c r="AC507" s="30"/>
      <c r="AD507" s="30"/>
      <c r="AE507" s="30"/>
      <c r="AF507" s="30"/>
      <c r="AG507" s="30"/>
      <c r="AH507" s="30"/>
      <c r="AI507" s="30"/>
      <c r="AK507" s="30"/>
      <c r="AL507" s="8" t="str">
        <f>IF('項目E1(不当な差別的取扱い)'!$AI$48="","NA",'項目E1(不当な差別的取扱い)'!$AI$48)</f>
        <v>NA</v>
      </c>
      <c r="AN507" s="30"/>
      <c r="AO507" s="30"/>
      <c r="AP507" s="30"/>
      <c r="AQ507" s="29"/>
      <c r="AR507" s="29"/>
      <c r="AT507" s="120"/>
      <c r="BH507" s="120"/>
      <c r="BI507" s="120"/>
      <c r="BJ507" s="120"/>
      <c r="BK507" s="120"/>
      <c r="BL507" s="120"/>
      <c r="BM507" s="120"/>
      <c r="BN507" s="120"/>
      <c r="BO507" s="120"/>
      <c r="BQ507" s="120"/>
      <c r="BR507" s="9" t="s">
        <v>405</v>
      </c>
      <c r="BT507" s="120"/>
      <c r="BU507" s="120"/>
      <c r="BV507" s="120"/>
      <c r="BW507" s="9" t="s">
        <v>196</v>
      </c>
      <c r="BX507" s="29"/>
      <c r="BY507" s="13" t="s">
        <v>403</v>
      </c>
      <c r="CA507" s="13" t="s">
        <v>373</v>
      </c>
      <c r="DI507" s="29"/>
      <c r="DJ507" s="13" t="s">
        <v>127</v>
      </c>
    </row>
    <row r="508" spans="2:114" ht="15" customHeight="1">
      <c r="B508" s="91" t="s">
        <v>351</v>
      </c>
      <c r="C508" s="92" t="s">
        <v>352</v>
      </c>
      <c r="D508" s="92" t="s">
        <v>406</v>
      </c>
      <c r="E508" s="93" t="s">
        <v>407</v>
      </c>
      <c r="F508" s="9">
        <v>29</v>
      </c>
      <c r="G508" s="9">
        <f t="shared" si="7"/>
        <v>1</v>
      </c>
      <c r="J508" s="8">
        <f>IF(COUNTIF($O$508:$AH$508,"○")=0,0,1)</f>
        <v>0</v>
      </c>
      <c r="K508" s="28" t="s">
        <v>154</v>
      </c>
      <c r="L508" s="29"/>
      <c r="N508" s="30"/>
      <c r="O508" s="8" t="str">
        <f>IF('項目E1(不当な差別的取扱い)'!$AJ$48="","NA",'項目E1(不当な差別的取扱い)'!$AJ$48)</f>
        <v>NA</v>
      </c>
      <c r="P508" s="8" t="str">
        <f>IF('項目E1(不当な差別的取扱い)'!$AK$48="","NA",'項目E1(不当な差別的取扱い)'!$AK$48)</f>
        <v>NA</v>
      </c>
      <c r="Q508" s="8" t="str">
        <f>IF('項目E1(不当な差別的取扱い)'!$AL$48="","NA",'項目E1(不当な差別的取扱い)'!$AL$48)</f>
        <v>NA</v>
      </c>
      <c r="R508" s="8" t="str">
        <f>IF('項目E1(不当な差別的取扱い)'!$AM$48="","NA",'項目E1(不当な差別的取扱い)'!$AM$48)</f>
        <v>NA</v>
      </c>
      <c r="S508" s="8" t="str">
        <f>IF('項目E1(不当な差別的取扱い)'!$AN$48="","NA",'項目E1(不当な差別的取扱い)'!$AN$48)</f>
        <v>NA</v>
      </c>
      <c r="T508" s="8" t="str">
        <f>IF('項目E1(不当な差別的取扱い)'!$AO$48="","NA",'項目E1(不当な差別的取扱い)'!$AO$48)</f>
        <v>NA</v>
      </c>
      <c r="AB508" s="30"/>
      <c r="AC508" s="30"/>
      <c r="AD508" s="30"/>
      <c r="AE508" s="30"/>
      <c r="AF508" s="30"/>
      <c r="AG508" s="30"/>
      <c r="AH508" s="30"/>
      <c r="AI508" s="30"/>
      <c r="AK508" s="30"/>
      <c r="AN508" s="30"/>
      <c r="AO508" s="30"/>
      <c r="AP508" s="30"/>
      <c r="AQ508" s="29"/>
      <c r="AR508" s="29"/>
      <c r="AT508" s="120"/>
      <c r="AU508" s="9" t="s">
        <v>408</v>
      </c>
      <c r="AV508" s="9" t="s">
        <v>409</v>
      </c>
      <c r="AW508" s="9" t="s">
        <v>410</v>
      </c>
      <c r="AX508" s="9" t="s">
        <v>411</v>
      </c>
      <c r="AY508" s="9" t="s">
        <v>412</v>
      </c>
      <c r="AZ508" s="9" t="s">
        <v>413</v>
      </c>
      <c r="BH508" s="120"/>
      <c r="BI508" s="120"/>
      <c r="BJ508" s="120"/>
      <c r="BK508" s="120"/>
      <c r="BL508" s="120"/>
      <c r="BM508" s="120"/>
      <c r="BN508" s="120"/>
      <c r="BO508" s="120"/>
      <c r="BQ508" s="120"/>
      <c r="BT508" s="120"/>
      <c r="BU508" s="120"/>
      <c r="BV508" s="120"/>
      <c r="BW508" s="9" t="s">
        <v>205</v>
      </c>
      <c r="BX508" s="29"/>
      <c r="DI508" s="29"/>
      <c r="DJ508" s="13" t="s">
        <v>370</v>
      </c>
    </row>
    <row r="509" spans="2:114" ht="15" customHeight="1">
      <c r="B509" s="91" t="s">
        <v>351</v>
      </c>
      <c r="C509" s="92" t="s">
        <v>352</v>
      </c>
      <c r="D509" s="92" t="s">
        <v>406</v>
      </c>
      <c r="E509" s="93" t="s">
        <v>414</v>
      </c>
      <c r="F509" s="9">
        <v>29</v>
      </c>
      <c r="G509" s="9">
        <f t="shared" si="7"/>
        <v>1</v>
      </c>
      <c r="I509" s="8">
        <f>IF(AND($J$508=1,$T$508&lt;&gt;"○"),1,0)</f>
        <v>0</v>
      </c>
      <c r="J509" s="8">
        <f>IF($AL$509="NA",0,1)</f>
        <v>0</v>
      </c>
      <c r="K509" s="28" t="s">
        <v>118</v>
      </c>
      <c r="L509" s="29"/>
      <c r="N509" s="30"/>
      <c r="AB509" s="30"/>
      <c r="AC509" s="30"/>
      <c r="AD509" s="30"/>
      <c r="AE509" s="30"/>
      <c r="AF509" s="30"/>
      <c r="AG509" s="30"/>
      <c r="AH509" s="30"/>
      <c r="AI509" s="30"/>
      <c r="AK509" s="30"/>
      <c r="AL509" s="8" t="str">
        <f>IF('項目E1(不当な差別的取扱い)'!$AP$48="","NA",'項目E1(不当な差別的取扱い)'!$AP$48)</f>
        <v>NA</v>
      </c>
      <c r="AN509" s="30"/>
      <c r="AO509" s="30"/>
      <c r="AP509" s="30"/>
      <c r="AQ509" s="29"/>
      <c r="AR509" s="29"/>
      <c r="AT509" s="120"/>
      <c r="BH509" s="120"/>
      <c r="BI509" s="120"/>
      <c r="BJ509" s="120"/>
      <c r="BK509" s="120"/>
      <c r="BL509" s="120"/>
      <c r="BM509" s="120"/>
      <c r="BN509" s="120"/>
      <c r="BO509" s="120"/>
      <c r="BQ509" s="120"/>
      <c r="BR509" s="9" t="s">
        <v>415</v>
      </c>
      <c r="BT509" s="120"/>
      <c r="BU509" s="120"/>
      <c r="BV509" s="120"/>
      <c r="BW509" s="9" t="s">
        <v>207</v>
      </c>
      <c r="BX509" s="29"/>
      <c r="BY509" s="13" t="s">
        <v>413</v>
      </c>
      <c r="CA509" s="13" t="s">
        <v>373</v>
      </c>
      <c r="DI509" s="29"/>
      <c r="DJ509" s="13" t="s">
        <v>127</v>
      </c>
    </row>
    <row r="510" spans="2:114" ht="15" customHeight="1">
      <c r="B510" s="91" t="s">
        <v>351</v>
      </c>
      <c r="C510" s="92" t="s">
        <v>352</v>
      </c>
      <c r="D510" s="92" t="s">
        <v>209</v>
      </c>
      <c r="E510" s="93" t="s">
        <v>210</v>
      </c>
      <c r="F510" s="9">
        <v>29</v>
      </c>
      <c r="G510" s="9">
        <f t="shared" si="7"/>
        <v>1</v>
      </c>
      <c r="J510" s="8">
        <f>IF(COUNTIF($O$510:$AH$510,"○")=0,0,1)</f>
        <v>0</v>
      </c>
      <c r="K510" s="28" t="s">
        <v>154</v>
      </c>
      <c r="L510" s="29"/>
      <c r="N510" s="30"/>
      <c r="O510" s="8" t="str">
        <f>IF('項目E1(不当な差別的取扱い)'!$AQ$48="","NA",'項目E1(不当な差別的取扱い)'!$AQ$48)</f>
        <v>NA</v>
      </c>
      <c r="P510" s="8" t="str">
        <f>IF('項目E1(不当な差別的取扱い)'!$AR$48="","NA",'項目E1(不当な差別的取扱い)'!$AR$48)</f>
        <v>NA</v>
      </c>
      <c r="Q510" s="8" t="str">
        <f>IF('項目E1(不当な差別的取扱い)'!$AS$48="","NA",'項目E1(不当な差別的取扱い)'!$AS$48)</f>
        <v>NA</v>
      </c>
      <c r="AB510" s="30"/>
      <c r="AC510" s="30"/>
      <c r="AD510" s="30"/>
      <c r="AE510" s="30"/>
      <c r="AF510" s="30"/>
      <c r="AG510" s="30"/>
      <c r="AH510" s="30"/>
      <c r="AI510" s="30"/>
      <c r="AK510" s="30"/>
      <c r="AN510" s="30"/>
      <c r="AO510" s="30"/>
      <c r="AP510" s="30"/>
      <c r="AQ510" s="29"/>
      <c r="AR510" s="29"/>
      <c r="AT510" s="120"/>
      <c r="AU510" s="9" t="s">
        <v>416</v>
      </c>
      <c r="AV510" s="9" t="s">
        <v>417</v>
      </c>
      <c r="AW510" s="9" t="s">
        <v>418</v>
      </c>
      <c r="BH510" s="120"/>
      <c r="BI510" s="120"/>
      <c r="BJ510" s="120"/>
      <c r="BK510" s="120"/>
      <c r="BL510" s="120"/>
      <c r="BM510" s="120"/>
      <c r="BN510" s="120"/>
      <c r="BO510" s="120"/>
      <c r="BQ510" s="120"/>
      <c r="BT510" s="120"/>
      <c r="BU510" s="120"/>
      <c r="BV510" s="120"/>
      <c r="BW510" s="9" t="s">
        <v>214</v>
      </c>
      <c r="BX510" s="29"/>
      <c r="DI510" s="29"/>
      <c r="DJ510" s="13" t="s">
        <v>370</v>
      </c>
    </row>
    <row r="511" spans="2:114" ht="15" customHeight="1">
      <c r="B511" s="91" t="s">
        <v>351</v>
      </c>
      <c r="C511" s="92" t="s">
        <v>352</v>
      </c>
      <c r="D511" s="92" t="s">
        <v>215</v>
      </c>
      <c r="E511" s="93" t="s">
        <v>419</v>
      </c>
      <c r="F511" s="9">
        <v>29</v>
      </c>
      <c r="G511" s="9">
        <f t="shared" si="7"/>
        <v>1</v>
      </c>
      <c r="J511" s="8">
        <f>IF(COUNTIF($O$511:$AH$511,"○")=0,0,1)</f>
        <v>0</v>
      </c>
      <c r="K511" s="28" t="s">
        <v>154</v>
      </c>
      <c r="L511" s="29"/>
      <c r="N511" s="30"/>
      <c r="O511" s="8" t="str">
        <f>IF('項目E1(不当な差別的取扱い)'!$AT$48="","NA",'項目E1(不当な差別的取扱い)'!$AT$48)</f>
        <v>NA</v>
      </c>
      <c r="AB511" s="30"/>
      <c r="AC511" s="30"/>
      <c r="AD511" s="30"/>
      <c r="AE511" s="30"/>
      <c r="AF511" s="30"/>
      <c r="AG511" s="30"/>
      <c r="AH511" s="30"/>
      <c r="AI511" s="30"/>
      <c r="AK511" s="30"/>
      <c r="AN511" s="30"/>
      <c r="AO511" s="30"/>
      <c r="AP511" s="30"/>
      <c r="AQ511" s="29"/>
      <c r="AR511" s="29"/>
      <c r="AT511" s="120"/>
      <c r="AU511" s="9" t="s">
        <v>420</v>
      </c>
      <c r="BH511" s="120"/>
      <c r="BI511" s="120"/>
      <c r="BJ511" s="120"/>
      <c r="BK511" s="120"/>
      <c r="BL511" s="120"/>
      <c r="BM511" s="120"/>
      <c r="BN511" s="120"/>
      <c r="BO511" s="120"/>
      <c r="BQ511" s="120"/>
      <c r="BT511" s="120"/>
      <c r="BU511" s="120"/>
      <c r="BV511" s="120"/>
      <c r="BW511" s="9" t="s">
        <v>217</v>
      </c>
      <c r="BX511" s="29"/>
      <c r="DI511" s="29"/>
      <c r="DJ511" s="13" t="s">
        <v>370</v>
      </c>
    </row>
    <row r="512" spans="2:114" ht="15" customHeight="1">
      <c r="B512" s="91" t="s">
        <v>351</v>
      </c>
      <c r="C512" s="92" t="s">
        <v>352</v>
      </c>
      <c r="D512" s="92" t="s">
        <v>218</v>
      </c>
      <c r="E512" s="93" t="s">
        <v>421</v>
      </c>
      <c r="F512" s="9">
        <v>29</v>
      </c>
      <c r="G512" s="9">
        <f t="shared" si="7"/>
        <v>1</v>
      </c>
      <c r="J512" s="8">
        <f>IF($AL$512="NA",0,1)</f>
        <v>0</v>
      </c>
      <c r="K512" s="28" t="s">
        <v>118</v>
      </c>
      <c r="L512" s="29"/>
      <c r="N512" s="30"/>
      <c r="AB512" s="30"/>
      <c r="AC512" s="30"/>
      <c r="AD512" s="30"/>
      <c r="AE512" s="30"/>
      <c r="AF512" s="30"/>
      <c r="AG512" s="30"/>
      <c r="AH512" s="30"/>
      <c r="AI512" s="30"/>
      <c r="AK512" s="30"/>
      <c r="AL512" s="8" t="str">
        <f>IF('項目E1(不当な差別的取扱い)'!$AU$48="","NA",'項目E1(不当な差別的取扱い)'!$AU$48)</f>
        <v>NA</v>
      </c>
      <c r="AN512" s="30"/>
      <c r="AO512" s="30"/>
      <c r="AP512" s="30"/>
      <c r="AQ512" s="29"/>
      <c r="AR512" s="29"/>
      <c r="AT512" s="120"/>
      <c r="BH512" s="120"/>
      <c r="BI512" s="120"/>
      <c r="BJ512" s="120"/>
      <c r="BK512" s="120"/>
      <c r="BL512" s="120"/>
      <c r="BM512" s="120"/>
      <c r="BN512" s="120"/>
      <c r="BO512" s="120"/>
      <c r="BQ512" s="120"/>
      <c r="BR512" s="9" t="s">
        <v>422</v>
      </c>
      <c r="BT512" s="120"/>
      <c r="BU512" s="120"/>
      <c r="BV512" s="120"/>
      <c r="BW512" s="9" t="s">
        <v>220</v>
      </c>
      <c r="BX512" s="29"/>
      <c r="DI512" s="29"/>
      <c r="DJ512" s="13" t="s">
        <v>127</v>
      </c>
    </row>
    <row r="513" spans="2:114" ht="15" customHeight="1">
      <c r="B513" s="91" t="s">
        <v>351</v>
      </c>
      <c r="C513" s="92" t="s">
        <v>352</v>
      </c>
      <c r="D513" s="92" t="s">
        <v>432</v>
      </c>
      <c r="E513" s="93" t="s">
        <v>423</v>
      </c>
      <c r="F513" s="9">
        <v>29</v>
      </c>
      <c r="G513" s="9">
        <f t="shared" si="7"/>
        <v>1</v>
      </c>
      <c r="J513" s="8">
        <f>IF(OR($M$513="(選択)",LEN(TRIM($M$513))=0,$M$513="NA"),0,1)</f>
        <v>0</v>
      </c>
      <c r="K513" s="28" t="s">
        <v>145</v>
      </c>
      <c r="L513" s="29"/>
      <c r="M513" s="8" t="str">
        <f>IF('項目E1(不当な差別的取扱い)'!$AV$48="","NA",'項目E1(不当な差別的取扱い)'!$AV$48)</f>
        <v>(選択)</v>
      </c>
      <c r="N513" s="30"/>
      <c r="AB513" s="30"/>
      <c r="AC513" s="30"/>
      <c r="AD513" s="30"/>
      <c r="AE513" s="30"/>
      <c r="AF513" s="30"/>
      <c r="AG513" s="30"/>
      <c r="AH513" s="30"/>
      <c r="AI513" s="30"/>
      <c r="AK513" s="30"/>
      <c r="AN513" s="30"/>
      <c r="AO513" s="30"/>
      <c r="AP513" s="30"/>
      <c r="AQ513" s="29"/>
      <c r="AR513" s="29"/>
      <c r="AS513" s="9" t="s">
        <v>424</v>
      </c>
      <c r="AT513" s="120"/>
      <c r="BH513" s="120"/>
      <c r="BI513" s="120"/>
      <c r="BJ513" s="120"/>
      <c r="BK513" s="120"/>
      <c r="BL513" s="120"/>
      <c r="BM513" s="120"/>
      <c r="BN513" s="120"/>
      <c r="BO513" s="120"/>
      <c r="BQ513" s="120"/>
      <c r="BT513" s="120"/>
      <c r="BU513" s="120"/>
      <c r="BV513" s="120"/>
      <c r="BW513" s="9" t="s">
        <v>223</v>
      </c>
      <c r="BX513" s="29"/>
      <c r="DI513" s="29"/>
      <c r="DJ513" s="13" t="s">
        <v>360</v>
      </c>
    </row>
    <row r="514" spans="2:114" ht="15" customHeight="1">
      <c r="B514" s="91" t="s">
        <v>351</v>
      </c>
      <c r="C514" s="92" t="s">
        <v>352</v>
      </c>
      <c r="D514" s="92" t="s">
        <v>425</v>
      </c>
      <c r="E514" s="93" t="s">
        <v>426</v>
      </c>
      <c r="F514" s="9">
        <v>29</v>
      </c>
      <c r="G514" s="9">
        <f t="shared" si="7"/>
        <v>1</v>
      </c>
      <c r="J514" s="8">
        <f>IF($AL$514="NA",0,1)</f>
        <v>0</v>
      </c>
      <c r="K514" s="28" t="s">
        <v>118</v>
      </c>
      <c r="L514" s="29"/>
      <c r="N514" s="30"/>
      <c r="AB514" s="30"/>
      <c r="AC514" s="30"/>
      <c r="AD514" s="30"/>
      <c r="AE514" s="30"/>
      <c r="AF514" s="30"/>
      <c r="AG514" s="30"/>
      <c r="AH514" s="30"/>
      <c r="AI514" s="30"/>
      <c r="AK514" s="30"/>
      <c r="AL514" s="8" t="str">
        <f>IF('項目E1(不当な差別的取扱い)'!$AW$48="","NA",'項目E1(不当な差別的取扱い)'!$AW$48)</f>
        <v>NA</v>
      </c>
      <c r="AN514" s="30"/>
      <c r="AO514" s="30"/>
      <c r="AP514" s="30"/>
      <c r="AQ514" s="29"/>
      <c r="AR514" s="29"/>
      <c r="AT514" s="120"/>
      <c r="BH514" s="120"/>
      <c r="BI514" s="120"/>
      <c r="BJ514" s="120"/>
      <c r="BK514" s="120"/>
      <c r="BL514" s="120"/>
      <c r="BM514" s="120"/>
      <c r="BN514" s="120"/>
      <c r="BO514" s="120"/>
      <c r="BQ514" s="120"/>
      <c r="BR514" s="9" t="s">
        <v>427</v>
      </c>
      <c r="BT514" s="120"/>
      <c r="BU514" s="120"/>
      <c r="BV514" s="120"/>
      <c r="BW514" s="9" t="s">
        <v>226</v>
      </c>
      <c r="BX514" s="29"/>
      <c r="DI514" s="29"/>
      <c r="DJ514" s="13" t="s">
        <v>127</v>
      </c>
    </row>
    <row r="515" spans="2:114" ht="15" customHeight="1">
      <c r="B515" s="91" t="s">
        <v>351</v>
      </c>
      <c r="C515" s="92" t="s">
        <v>352</v>
      </c>
      <c r="D515" s="92" t="s">
        <v>227</v>
      </c>
      <c r="E515" s="93" t="s">
        <v>228</v>
      </c>
      <c r="F515" s="9">
        <v>29</v>
      </c>
      <c r="G515" s="9">
        <f t="shared" si="7"/>
        <v>1</v>
      </c>
      <c r="J515" s="8">
        <f>IF($AL$515="NA",0,1)</f>
        <v>0</v>
      </c>
      <c r="K515" s="28" t="s">
        <v>118</v>
      </c>
      <c r="L515" s="29"/>
      <c r="N515" s="30"/>
      <c r="AB515" s="30"/>
      <c r="AC515" s="30"/>
      <c r="AD515" s="30"/>
      <c r="AE515" s="30"/>
      <c r="AF515" s="30"/>
      <c r="AG515" s="30"/>
      <c r="AH515" s="30"/>
      <c r="AI515" s="30"/>
      <c r="AK515" s="30"/>
      <c r="AL515" s="8" t="str">
        <f>IF('項目E1(不当な差別的取扱い)'!$AX$48="","NA",'項目E1(不当な差別的取扱い)'!$AX$48)</f>
        <v>NA</v>
      </c>
      <c r="AN515" s="30"/>
      <c r="AO515" s="30"/>
      <c r="AP515" s="30"/>
      <c r="AQ515" s="29"/>
      <c r="AR515" s="29"/>
      <c r="AT515" s="120"/>
      <c r="BH515" s="120"/>
      <c r="BI515" s="120"/>
      <c r="BJ515" s="120"/>
      <c r="BK515" s="120"/>
      <c r="BL515" s="120"/>
      <c r="BM515" s="120"/>
      <c r="BN515" s="120"/>
      <c r="BO515" s="120"/>
      <c r="BQ515" s="120"/>
      <c r="BR515" s="9" t="s">
        <v>428</v>
      </c>
      <c r="BT515" s="120"/>
      <c r="BU515" s="120"/>
      <c r="BV515" s="120"/>
      <c r="BW515" s="9" t="s">
        <v>229</v>
      </c>
      <c r="BX515" s="29"/>
      <c r="DI515" s="29"/>
      <c r="DJ515" s="13" t="s">
        <v>127</v>
      </c>
    </row>
    <row r="516" spans="2:114" ht="15" customHeight="1">
      <c r="B516" s="91" t="s">
        <v>351</v>
      </c>
      <c r="C516" s="92" t="s">
        <v>352</v>
      </c>
      <c r="D516" s="92" t="s">
        <v>429</v>
      </c>
      <c r="E516" s="93" t="s">
        <v>430</v>
      </c>
      <c r="F516" s="9">
        <v>29</v>
      </c>
      <c r="G516" s="9">
        <f t="shared" si="7"/>
        <v>1</v>
      </c>
      <c r="J516" s="8">
        <f>IF(OR($M$516="(選択)",LEN(TRIM($M$516))=0,$M$516="NA"),0,1)</f>
        <v>0</v>
      </c>
      <c r="K516" s="28" t="s">
        <v>145</v>
      </c>
      <c r="L516" s="29"/>
      <c r="M516" s="8" t="str">
        <f>IF('項目E1(不当な差別的取扱い)'!$AY$48="","NA",'項目E1(不当な差別的取扱い)'!$AY$48)</f>
        <v>(選択)</v>
      </c>
      <c r="N516" s="30"/>
      <c r="AB516" s="30"/>
      <c r="AC516" s="30"/>
      <c r="AD516" s="30"/>
      <c r="AE516" s="30"/>
      <c r="AF516" s="30"/>
      <c r="AG516" s="30"/>
      <c r="AH516" s="30"/>
      <c r="AI516" s="30"/>
      <c r="AK516" s="30"/>
      <c r="AN516" s="30"/>
      <c r="AO516" s="30"/>
      <c r="AP516" s="30"/>
      <c r="AQ516" s="29"/>
      <c r="AR516" s="29"/>
      <c r="AS516" s="9" t="s">
        <v>431</v>
      </c>
      <c r="AT516" s="120"/>
      <c r="BH516" s="120"/>
      <c r="BI516" s="120"/>
      <c r="BJ516" s="120"/>
      <c r="BK516" s="120"/>
      <c r="BL516" s="120"/>
      <c r="BM516" s="120"/>
      <c r="BN516" s="120"/>
      <c r="BO516" s="120"/>
      <c r="BQ516" s="120"/>
      <c r="BT516" s="120"/>
      <c r="BU516" s="120"/>
      <c r="BV516" s="120"/>
      <c r="BW516" s="9" t="s">
        <v>232</v>
      </c>
      <c r="BX516" s="29"/>
      <c r="DI516" s="29"/>
      <c r="DJ516" s="13" t="s">
        <v>360</v>
      </c>
    </row>
    <row r="517" spans="2:114" ht="15" customHeight="1">
      <c r="B517" s="91" t="s">
        <v>351</v>
      </c>
      <c r="C517" s="92" t="s">
        <v>352</v>
      </c>
      <c r="D517" s="92" t="s">
        <v>357</v>
      </c>
      <c r="E517" s="93" t="s">
        <v>144</v>
      </c>
      <c r="F517" s="9">
        <v>30</v>
      </c>
      <c r="G517" s="9">
        <f t="shared" si="7"/>
        <v>1</v>
      </c>
      <c r="J517" s="8">
        <f>IF(OR($M$517="(選択)",LEN(TRIM($M$517))=0,$M$517="NA"),0,1)</f>
        <v>0</v>
      </c>
      <c r="K517" s="28" t="s">
        <v>145</v>
      </c>
      <c r="L517" s="29"/>
      <c r="M517" s="8" t="str">
        <f>IF('項目E1(不当な差別的取扱い)'!$C$49="","NA",'項目E1(不当な差別的取扱い)'!$C$49)</f>
        <v>(選択)</v>
      </c>
      <c r="N517" s="30"/>
      <c r="AB517" s="30"/>
      <c r="AC517" s="30"/>
      <c r="AD517" s="30"/>
      <c r="AE517" s="30"/>
      <c r="AF517" s="30"/>
      <c r="AG517" s="30"/>
      <c r="AH517" s="30"/>
      <c r="AI517" s="30"/>
      <c r="AK517" s="30"/>
      <c r="AN517" s="30"/>
      <c r="AO517" s="30"/>
      <c r="AP517" s="30"/>
      <c r="AQ517" s="29"/>
      <c r="AR517" s="29"/>
      <c r="AS517" s="9" t="s">
        <v>359</v>
      </c>
      <c r="AT517" s="120"/>
      <c r="BH517" s="120"/>
      <c r="BI517" s="120"/>
      <c r="BJ517" s="120"/>
      <c r="BK517" s="120"/>
      <c r="BL517" s="120"/>
      <c r="BM517" s="120"/>
      <c r="BN517" s="120"/>
      <c r="BO517" s="120"/>
      <c r="BQ517" s="120"/>
      <c r="BT517" s="120"/>
      <c r="BU517" s="120"/>
      <c r="BV517" s="120"/>
      <c r="BW517" s="9" t="s">
        <v>146</v>
      </c>
      <c r="BX517" s="29"/>
      <c r="DI517" s="29"/>
      <c r="DJ517" s="13" t="s">
        <v>360</v>
      </c>
    </row>
    <row r="518" spans="2:114" ht="15" customHeight="1">
      <c r="B518" s="91" t="s">
        <v>351</v>
      </c>
      <c r="C518" s="92" t="s">
        <v>352</v>
      </c>
      <c r="D518" s="92" t="s">
        <v>361</v>
      </c>
      <c r="E518" s="93" t="s">
        <v>362</v>
      </c>
      <c r="F518" s="9">
        <v>30</v>
      </c>
      <c r="G518" s="9">
        <f t="shared" si="7"/>
        <v>1</v>
      </c>
      <c r="J518" s="8">
        <f>IF($AL$518="NA",0,1)</f>
        <v>0</v>
      </c>
      <c r="K518" s="28" t="s">
        <v>118</v>
      </c>
      <c r="L518" s="29"/>
      <c r="N518" s="30"/>
      <c r="AB518" s="30"/>
      <c r="AC518" s="30"/>
      <c r="AD518" s="30"/>
      <c r="AE518" s="30"/>
      <c r="AF518" s="30"/>
      <c r="AG518" s="30"/>
      <c r="AH518" s="30"/>
      <c r="AI518" s="30"/>
      <c r="AK518" s="30"/>
      <c r="AL518" s="8" t="str">
        <f>IF('項目E1(不当な差別的取扱い)'!$D$49="","NA",'項目E1(不当な差別的取扱い)'!$D$49)</f>
        <v>NA</v>
      </c>
      <c r="AN518" s="30"/>
      <c r="AO518" s="30"/>
      <c r="AP518" s="30"/>
      <c r="AQ518" s="29"/>
      <c r="AR518" s="29"/>
      <c r="AT518" s="120"/>
      <c r="BH518" s="120"/>
      <c r="BI518" s="120"/>
      <c r="BJ518" s="120"/>
      <c r="BK518" s="120"/>
      <c r="BL518" s="120"/>
      <c r="BM518" s="120"/>
      <c r="BN518" s="120"/>
      <c r="BO518" s="120"/>
      <c r="BQ518" s="120"/>
      <c r="BR518" s="9" t="s">
        <v>363</v>
      </c>
      <c r="BT518" s="120"/>
      <c r="BU518" s="120"/>
      <c r="BV518" s="120"/>
      <c r="BW518" s="9" t="s">
        <v>151</v>
      </c>
      <c r="BX518" s="29"/>
      <c r="DI518" s="29"/>
      <c r="DJ518" s="13" t="s">
        <v>127</v>
      </c>
    </row>
    <row r="519" spans="2:114" ht="15" customHeight="1">
      <c r="B519" s="91" t="s">
        <v>351</v>
      </c>
      <c r="C519" s="92" t="s">
        <v>352</v>
      </c>
      <c r="D519" s="92" t="s">
        <v>364</v>
      </c>
      <c r="E519" s="93" t="s">
        <v>365</v>
      </c>
      <c r="F519" s="9">
        <v>30</v>
      </c>
      <c r="G519" s="9">
        <f t="shared" si="7"/>
        <v>1</v>
      </c>
      <c r="J519" s="8">
        <f>IF(COUNTIF($O$519:$AH$519,"○")=0,0,1)</f>
        <v>0</v>
      </c>
      <c r="K519" s="28" t="s">
        <v>366</v>
      </c>
      <c r="L519" s="29"/>
      <c r="N519" s="30"/>
      <c r="O519" s="8" t="str">
        <f>IF('項目E1(不当な差別的取扱い)'!$G$49="","NA",'項目E1(不当な差別的取扱い)'!$G$49)</f>
        <v>NA</v>
      </c>
      <c r="P519" s="8" t="str">
        <f>IF('項目E1(不当な差別的取扱い)'!$H$49="","NA",'項目E1(不当な差別的取扱い)'!$H$49)</f>
        <v>NA</v>
      </c>
      <c r="Q519" s="8" t="str">
        <f>IF('項目E1(不当な差別的取扱い)'!$I$49="","NA",'項目E1(不当な差別的取扱い)'!$I$49)</f>
        <v>NA</v>
      </c>
      <c r="AB519" s="30"/>
      <c r="AC519" s="30"/>
      <c r="AD519" s="30"/>
      <c r="AE519" s="30"/>
      <c r="AF519" s="30"/>
      <c r="AG519" s="30"/>
      <c r="AH519" s="30"/>
      <c r="AI519" s="30"/>
      <c r="AK519" s="30"/>
      <c r="AM519" s="32"/>
      <c r="AN519" s="30"/>
      <c r="AO519" s="30"/>
      <c r="AP519" s="30"/>
      <c r="AQ519" s="29"/>
      <c r="AR519" s="29"/>
      <c r="AT519" s="120"/>
      <c r="AU519" s="9" t="s">
        <v>367</v>
      </c>
      <c r="AV519" s="9" t="s">
        <v>368</v>
      </c>
      <c r="AW519" s="9" t="s">
        <v>369</v>
      </c>
      <c r="BH519" s="120"/>
      <c r="BI519" s="120"/>
      <c r="BJ519" s="120"/>
      <c r="BK519" s="120"/>
      <c r="BL519" s="120"/>
      <c r="BM519" s="120"/>
      <c r="BN519" s="120"/>
      <c r="BO519" s="120"/>
      <c r="BQ519" s="120"/>
      <c r="BT519" s="120"/>
      <c r="BU519" s="120"/>
      <c r="BV519" s="120"/>
      <c r="BW519" s="9" t="s">
        <v>158</v>
      </c>
      <c r="BX519" s="29"/>
      <c r="DI519" s="29"/>
      <c r="DJ519" s="13" t="s">
        <v>370</v>
      </c>
    </row>
    <row r="520" spans="2:114" ht="15" customHeight="1">
      <c r="B520" s="91" t="s">
        <v>351</v>
      </c>
      <c r="C520" s="92" t="s">
        <v>352</v>
      </c>
      <c r="D520" s="92" t="s">
        <v>364</v>
      </c>
      <c r="E520" s="93" t="s">
        <v>371</v>
      </c>
      <c r="F520" s="9">
        <v>30</v>
      </c>
      <c r="G520" s="9">
        <f t="shared" si="7"/>
        <v>1</v>
      </c>
      <c r="I520" s="8">
        <f>IF(AND($J$519=1,$Q$519&lt;&gt;"○"),1,0)</f>
        <v>0</v>
      </c>
      <c r="J520" s="8">
        <f>IF($AL$520="NA",0,1)</f>
        <v>0</v>
      </c>
      <c r="K520" s="28" t="s">
        <v>118</v>
      </c>
      <c r="L520" s="29"/>
      <c r="N520" s="30"/>
      <c r="AB520" s="30"/>
      <c r="AC520" s="30"/>
      <c r="AD520" s="30"/>
      <c r="AE520" s="30"/>
      <c r="AF520" s="30"/>
      <c r="AG520" s="30"/>
      <c r="AH520" s="30"/>
      <c r="AI520" s="30"/>
      <c r="AK520" s="30"/>
      <c r="AL520" s="8" t="str">
        <f>IF('項目E1(不当な差別的取扱い)'!$J$49="","NA",'項目E1(不当な差別的取扱い)'!$J$49)</f>
        <v>NA</v>
      </c>
      <c r="AN520" s="30"/>
      <c r="AO520" s="30"/>
      <c r="AP520" s="30"/>
      <c r="AQ520" s="29"/>
      <c r="AR520" s="29"/>
      <c r="AT520" s="120"/>
      <c r="BH520" s="120"/>
      <c r="BI520" s="120"/>
      <c r="BJ520" s="120"/>
      <c r="BK520" s="120"/>
      <c r="BL520" s="120"/>
      <c r="BM520" s="120"/>
      <c r="BN520" s="120"/>
      <c r="BO520" s="120"/>
      <c r="BQ520" s="120"/>
      <c r="BR520" s="9" t="s">
        <v>372</v>
      </c>
      <c r="BT520" s="120"/>
      <c r="BU520" s="120"/>
      <c r="BV520" s="120"/>
      <c r="BW520" s="9" t="s">
        <v>160</v>
      </c>
      <c r="BX520" s="29"/>
      <c r="BY520" s="13" t="s">
        <v>369</v>
      </c>
      <c r="CA520" s="13" t="s">
        <v>373</v>
      </c>
      <c r="DI520" s="29"/>
      <c r="DJ520" s="13" t="s">
        <v>127</v>
      </c>
    </row>
    <row r="521" spans="2:114" ht="15" customHeight="1">
      <c r="B521" s="91" t="s">
        <v>351</v>
      </c>
      <c r="C521" s="92" t="s">
        <v>352</v>
      </c>
      <c r="D521" s="92" t="s">
        <v>162</v>
      </c>
      <c r="E521" s="93" t="s">
        <v>374</v>
      </c>
      <c r="F521" s="9">
        <v>30</v>
      </c>
      <c r="G521" s="9">
        <f t="shared" si="7"/>
        <v>1</v>
      </c>
      <c r="J521" s="8">
        <f>IF(COUNTIF($O$521:$AH$521,"○")=0,0,1)</f>
        <v>0</v>
      </c>
      <c r="K521" s="28" t="s">
        <v>154</v>
      </c>
      <c r="L521" s="29"/>
      <c r="N521" s="30"/>
      <c r="O521" s="8" t="str">
        <f>IF('項目E1(不当な差別的取扱い)'!$K$49="","NA",'項目E1(不当な差別的取扱い)'!$K$49)</f>
        <v>NA</v>
      </c>
      <c r="P521" s="8" t="str">
        <f>IF('項目E1(不当な差別的取扱い)'!$L$49="","NA",'項目E1(不当な差別的取扱い)'!$L$49)</f>
        <v>NA</v>
      </c>
      <c r="Q521" s="8" t="str">
        <f>IF('項目E1(不当な差別的取扱い)'!$M$49="","NA",'項目E1(不当な差別的取扱い)'!$M$49)</f>
        <v>NA</v>
      </c>
      <c r="R521" s="8" t="str">
        <f>IF('項目E1(不当な差別的取扱い)'!$N$49="","NA",'項目E1(不当な差別的取扱い)'!$N$49)</f>
        <v>NA</v>
      </c>
      <c r="AB521" s="30"/>
      <c r="AC521" s="30"/>
      <c r="AD521" s="30"/>
      <c r="AE521" s="30"/>
      <c r="AF521" s="30"/>
      <c r="AG521" s="30"/>
      <c r="AH521" s="30"/>
      <c r="AI521" s="30"/>
      <c r="AK521" s="30"/>
      <c r="AN521" s="30"/>
      <c r="AO521" s="30"/>
      <c r="AP521" s="30"/>
      <c r="AQ521" s="29"/>
      <c r="AR521" s="29"/>
      <c r="AT521" s="120"/>
      <c r="AU521" s="9" t="s">
        <v>375</v>
      </c>
      <c r="AV521" s="9" t="s">
        <v>376</v>
      </c>
      <c r="AW521" s="9" t="s">
        <v>377</v>
      </c>
      <c r="AX521" s="9" t="s">
        <v>378</v>
      </c>
      <c r="BH521" s="120"/>
      <c r="BI521" s="120"/>
      <c r="BJ521" s="120"/>
      <c r="BK521" s="120"/>
      <c r="BL521" s="120"/>
      <c r="BM521" s="120"/>
      <c r="BN521" s="120"/>
      <c r="BO521" s="120"/>
      <c r="BQ521" s="120"/>
      <c r="BT521" s="120"/>
      <c r="BU521" s="120"/>
      <c r="BV521" s="120"/>
      <c r="BW521" s="9" t="s">
        <v>168</v>
      </c>
      <c r="BX521" s="29"/>
      <c r="DI521" s="29"/>
      <c r="DJ521" s="13" t="s">
        <v>370</v>
      </c>
    </row>
    <row r="522" spans="2:114" ht="15" customHeight="1">
      <c r="B522" s="91" t="s">
        <v>351</v>
      </c>
      <c r="C522" s="92" t="s">
        <v>352</v>
      </c>
      <c r="D522" s="92" t="s">
        <v>379</v>
      </c>
      <c r="E522" s="93" t="s">
        <v>380</v>
      </c>
      <c r="F522" s="9">
        <v>30</v>
      </c>
      <c r="G522" s="9">
        <f t="shared" si="7"/>
        <v>1</v>
      </c>
      <c r="J522" s="8">
        <f>IF(COUNTIF($O$522:$AH$522,"○")=0,0,1)</f>
        <v>0</v>
      </c>
      <c r="K522" s="28" t="s">
        <v>154</v>
      </c>
      <c r="L522" s="29"/>
      <c r="N522" s="30"/>
      <c r="O522" s="8" t="str">
        <f>IF('項目E1(不当な差別的取扱い)'!$O$49="","NA",'項目E1(不当な差別的取扱い)'!$O$49)</f>
        <v>NA</v>
      </c>
      <c r="P522" s="8" t="str">
        <f>IF('項目E1(不当な差別的取扱い)'!$P$49="","NA",'項目E1(不当な差別的取扱い)'!$P$49)</f>
        <v>NA</v>
      </c>
      <c r="Q522" s="8" t="str">
        <f>IF('項目E1(不当な差別的取扱い)'!$Q$49="","NA",'項目E1(不当な差別的取扱い)'!$Q$49)</f>
        <v>NA</v>
      </c>
      <c r="R522" s="8" t="str">
        <f>IF('項目E1(不当な差別的取扱い)'!$R$49="","NA",'項目E1(不当な差別的取扱い)'!$R$49)</f>
        <v>NA</v>
      </c>
      <c r="S522" s="8" t="str">
        <f>IF('項目E1(不当な差別的取扱い)'!$S$49="","NA",'項目E1(不当な差別的取扱い)'!$S$49)</f>
        <v>NA</v>
      </c>
      <c r="T522" s="8" t="str">
        <f>IF('項目E1(不当な差別的取扱い)'!$T$49="","NA",'項目E1(不当な差別的取扱い)'!$T$49)</f>
        <v>NA</v>
      </c>
      <c r="U522" s="8" t="str">
        <f>IF('項目E1(不当な差別的取扱い)'!$U$49="","NA",'項目E1(不当な差別的取扱い)'!$U$49)</f>
        <v>NA</v>
      </c>
      <c r="V522" s="8" t="str">
        <f>IF('項目E1(不当な差別的取扱い)'!$V$49="","NA",'項目E1(不当な差別的取扱い)'!$V$49)</f>
        <v>NA</v>
      </c>
      <c r="W522" s="8" t="str">
        <f>IF('項目E1(不当な差別的取扱い)'!$W$49="","NA",'項目E1(不当な差別的取扱い)'!$W$49)</f>
        <v>NA</v>
      </c>
      <c r="AB522" s="30"/>
      <c r="AC522" s="30"/>
      <c r="AD522" s="30"/>
      <c r="AE522" s="30"/>
      <c r="AF522" s="30"/>
      <c r="AG522" s="30"/>
      <c r="AH522" s="30"/>
      <c r="AI522" s="30"/>
      <c r="AK522" s="30"/>
      <c r="AN522" s="30"/>
      <c r="AO522" s="30"/>
      <c r="AP522" s="30"/>
      <c r="AQ522" s="29"/>
      <c r="AR522" s="29"/>
      <c r="AT522" s="120"/>
      <c r="AU522" s="9" t="s">
        <v>381</v>
      </c>
      <c r="AV522" s="9" t="s">
        <v>382</v>
      </c>
      <c r="AW522" s="9" t="s">
        <v>383</v>
      </c>
      <c r="AX522" s="9" t="s">
        <v>384</v>
      </c>
      <c r="AY522" s="9" t="s">
        <v>385</v>
      </c>
      <c r="AZ522" s="9" t="s">
        <v>386</v>
      </c>
      <c r="BA522" s="9" t="s">
        <v>387</v>
      </c>
      <c r="BB522" s="9" t="s">
        <v>388</v>
      </c>
      <c r="BC522" s="9" t="s">
        <v>389</v>
      </c>
      <c r="BH522" s="120"/>
      <c r="BI522" s="120"/>
      <c r="BJ522" s="120"/>
      <c r="BK522" s="120"/>
      <c r="BL522" s="120"/>
      <c r="BM522" s="120"/>
      <c r="BN522" s="120"/>
      <c r="BO522" s="120"/>
      <c r="BQ522" s="120"/>
      <c r="BT522" s="120"/>
      <c r="BU522" s="120"/>
      <c r="BV522" s="120"/>
      <c r="BW522" s="9" t="s">
        <v>180</v>
      </c>
      <c r="BX522" s="29"/>
      <c r="DI522" s="29"/>
      <c r="DJ522" s="13" t="s">
        <v>370</v>
      </c>
    </row>
    <row r="523" spans="2:114" ht="15" customHeight="1">
      <c r="B523" s="91" t="s">
        <v>351</v>
      </c>
      <c r="C523" s="92" t="s">
        <v>352</v>
      </c>
      <c r="D523" s="92" t="s">
        <v>391</v>
      </c>
      <c r="E523" s="93" t="s">
        <v>392</v>
      </c>
      <c r="F523" s="9">
        <v>30</v>
      </c>
      <c r="G523" s="9">
        <f t="shared" si="7"/>
        <v>1</v>
      </c>
      <c r="J523" s="8">
        <f>IF(COUNTIF($O$523:$AH$523,"○")=0,0,1)</f>
        <v>0</v>
      </c>
      <c r="K523" s="28" t="s">
        <v>154</v>
      </c>
      <c r="L523" s="29"/>
      <c r="N523" s="30"/>
      <c r="O523" s="8" t="str">
        <f>IF('項目E1(不当な差別的取扱い)'!$X$49="","NA",'項目E1(不当な差別的取扱い)'!$X$49)</f>
        <v>NA</v>
      </c>
      <c r="P523" s="8" t="str">
        <f>IF('項目E1(不当な差別的取扱い)'!$Y$49="","NA",'項目E1(不当な差別的取扱い)'!$Y$49)</f>
        <v>NA</v>
      </c>
      <c r="Q523" s="8" t="str">
        <f>IF('項目E1(不当な差別的取扱い)'!$Z$49="","NA",'項目E1(不当な差別的取扱い)'!$Z$49)</f>
        <v>NA</v>
      </c>
      <c r="R523" s="8" t="str">
        <f>IF('項目E1(不当な差別的取扱い)'!$AA$49="","NA",'項目E1(不当な差別的取扱い)'!$AA$49)</f>
        <v>NA</v>
      </c>
      <c r="S523" s="8" t="str">
        <f>IF('項目E1(不当な差別的取扱い)'!$AB$49="","NA",'項目E1(不当な差別的取扱い)'!$AB$49)</f>
        <v>NA</v>
      </c>
      <c r="T523" s="8" t="str">
        <f>IF('項目E1(不当な差別的取扱い)'!$AC$49="","NA",'項目E1(不当な差別的取扱い)'!$AC$49)</f>
        <v>NA</v>
      </c>
      <c r="U523" s="8" t="str">
        <f>IF('項目E1(不当な差別的取扱い)'!$AD$49="","NA",'項目E1(不当な差別的取扱い)'!$AD$49)</f>
        <v>NA</v>
      </c>
      <c r="V523" s="8" t="str">
        <f>IF('項目E1(不当な差別的取扱い)'!$AE$49="","NA",'項目E1(不当な差別的取扱い)'!$AE$49)</f>
        <v>NA</v>
      </c>
      <c r="W523" s="8" t="str">
        <f>IF('項目E1(不当な差別的取扱い)'!$AF$49="","NA",'項目E1(不当な差別的取扱い)'!$AF$49)</f>
        <v>NA</v>
      </c>
      <c r="X523" s="8" t="str">
        <f>IF('項目E1(不当な差別的取扱い)'!$AG$49="","NA",'項目E1(不当な差別的取扱い)'!$AG$49)</f>
        <v>NA</v>
      </c>
      <c r="Y523" s="8" t="str">
        <f>IF('項目E1(不当な差別的取扱い)'!$AH$49="","NA",'項目E1(不当な差別的取扱い)'!$AH$49)</f>
        <v>NA</v>
      </c>
      <c r="AB523" s="30"/>
      <c r="AC523" s="30"/>
      <c r="AD523" s="30"/>
      <c r="AE523" s="30"/>
      <c r="AF523" s="30"/>
      <c r="AG523" s="30"/>
      <c r="AH523" s="30"/>
      <c r="AI523" s="30"/>
      <c r="AK523" s="30"/>
      <c r="AN523" s="30"/>
      <c r="AO523" s="30"/>
      <c r="AP523" s="30"/>
      <c r="AQ523" s="29"/>
      <c r="AR523" s="29"/>
      <c r="AT523" s="120"/>
      <c r="AU523" s="9" t="s">
        <v>393</v>
      </c>
      <c r="AV523" s="9" t="s">
        <v>394</v>
      </c>
      <c r="AW523" s="9" t="s">
        <v>395</v>
      </c>
      <c r="AX523" s="9" t="s">
        <v>396</v>
      </c>
      <c r="AY523" s="9" t="s">
        <v>397</v>
      </c>
      <c r="AZ523" s="9" t="s">
        <v>398</v>
      </c>
      <c r="BA523" s="9" t="s">
        <v>399</v>
      </c>
      <c r="BB523" s="9" t="s">
        <v>400</v>
      </c>
      <c r="BC523" s="9" t="s">
        <v>401</v>
      </c>
      <c r="BD523" s="9" t="s">
        <v>402</v>
      </c>
      <c r="BE523" s="9" t="s">
        <v>403</v>
      </c>
      <c r="BH523" s="120"/>
      <c r="BI523" s="120"/>
      <c r="BJ523" s="120"/>
      <c r="BK523" s="120"/>
      <c r="BL523" s="120"/>
      <c r="BM523" s="120"/>
      <c r="BN523" s="120"/>
      <c r="BO523" s="120"/>
      <c r="BQ523" s="120"/>
      <c r="BT523" s="120"/>
      <c r="BU523" s="120"/>
      <c r="BV523" s="120"/>
      <c r="BW523" s="9" t="s">
        <v>194</v>
      </c>
      <c r="BX523" s="29"/>
      <c r="DI523" s="29"/>
      <c r="DJ523" s="13" t="s">
        <v>370</v>
      </c>
    </row>
    <row r="524" spans="2:114" ht="15" customHeight="1">
      <c r="B524" s="91" t="s">
        <v>351</v>
      </c>
      <c r="C524" s="92" t="s">
        <v>352</v>
      </c>
      <c r="D524" s="92" t="s">
        <v>391</v>
      </c>
      <c r="E524" s="93" t="s">
        <v>404</v>
      </c>
      <c r="F524" s="9">
        <v>30</v>
      </c>
      <c r="G524" s="9">
        <f t="shared" si="7"/>
        <v>1</v>
      </c>
      <c r="I524" s="8">
        <f>IF(AND($J$523=1,$Y$523&lt;&gt;"○"),1,0)</f>
        <v>0</v>
      </c>
      <c r="J524" s="8">
        <f>IF($AL$524="NA",0,1)</f>
        <v>0</v>
      </c>
      <c r="K524" s="28" t="s">
        <v>118</v>
      </c>
      <c r="L524" s="29"/>
      <c r="N524" s="30"/>
      <c r="AB524" s="30"/>
      <c r="AC524" s="30"/>
      <c r="AD524" s="30"/>
      <c r="AE524" s="30"/>
      <c r="AF524" s="30"/>
      <c r="AG524" s="30"/>
      <c r="AH524" s="30"/>
      <c r="AI524" s="30"/>
      <c r="AK524" s="30"/>
      <c r="AL524" s="8" t="str">
        <f>IF('項目E1(不当な差別的取扱い)'!$AI$49="","NA",'項目E1(不当な差別的取扱い)'!$AI$49)</f>
        <v>NA</v>
      </c>
      <c r="AN524" s="30"/>
      <c r="AO524" s="30"/>
      <c r="AP524" s="30"/>
      <c r="AQ524" s="29"/>
      <c r="AR524" s="29"/>
      <c r="AT524" s="120"/>
      <c r="BH524" s="120"/>
      <c r="BI524" s="120"/>
      <c r="BJ524" s="120"/>
      <c r="BK524" s="120"/>
      <c r="BL524" s="120"/>
      <c r="BM524" s="120"/>
      <c r="BN524" s="120"/>
      <c r="BO524" s="120"/>
      <c r="BQ524" s="120"/>
      <c r="BR524" s="9" t="s">
        <v>405</v>
      </c>
      <c r="BT524" s="120"/>
      <c r="BU524" s="120"/>
      <c r="BV524" s="120"/>
      <c r="BW524" s="9" t="s">
        <v>196</v>
      </c>
      <c r="BX524" s="29"/>
      <c r="BY524" s="13" t="s">
        <v>403</v>
      </c>
      <c r="CA524" s="13" t="s">
        <v>373</v>
      </c>
      <c r="DI524" s="29"/>
      <c r="DJ524" s="13" t="s">
        <v>127</v>
      </c>
    </row>
    <row r="525" spans="2:114" ht="15" customHeight="1">
      <c r="B525" s="91" t="s">
        <v>351</v>
      </c>
      <c r="C525" s="92" t="s">
        <v>352</v>
      </c>
      <c r="D525" s="92" t="s">
        <v>406</v>
      </c>
      <c r="E525" s="93" t="s">
        <v>407</v>
      </c>
      <c r="F525" s="9">
        <v>30</v>
      </c>
      <c r="G525" s="9">
        <f t="shared" si="7"/>
        <v>1</v>
      </c>
      <c r="J525" s="8">
        <f>IF(COUNTIF($O$525:$AH$525,"○")=0,0,1)</f>
        <v>0</v>
      </c>
      <c r="K525" s="28" t="s">
        <v>154</v>
      </c>
      <c r="L525" s="29"/>
      <c r="N525" s="30"/>
      <c r="O525" s="8" t="str">
        <f>IF('項目E1(不当な差別的取扱い)'!$AJ$49="","NA",'項目E1(不当な差別的取扱い)'!$AJ$49)</f>
        <v>NA</v>
      </c>
      <c r="P525" s="8" t="str">
        <f>IF('項目E1(不当な差別的取扱い)'!$AK$49="","NA",'項目E1(不当な差別的取扱い)'!$AK$49)</f>
        <v>NA</v>
      </c>
      <c r="Q525" s="8" t="str">
        <f>IF('項目E1(不当な差別的取扱い)'!$AL$49="","NA",'項目E1(不当な差別的取扱い)'!$AL$49)</f>
        <v>NA</v>
      </c>
      <c r="R525" s="8" t="str">
        <f>IF('項目E1(不当な差別的取扱い)'!$AM$49="","NA",'項目E1(不当な差別的取扱い)'!$AM$49)</f>
        <v>NA</v>
      </c>
      <c r="S525" s="8" t="str">
        <f>IF('項目E1(不当な差別的取扱い)'!$AN$49="","NA",'項目E1(不当な差別的取扱い)'!$AN$49)</f>
        <v>NA</v>
      </c>
      <c r="T525" s="8" t="str">
        <f>IF('項目E1(不当な差別的取扱い)'!$AO$49="","NA",'項目E1(不当な差別的取扱い)'!$AO$49)</f>
        <v>NA</v>
      </c>
      <c r="AB525" s="30"/>
      <c r="AC525" s="30"/>
      <c r="AD525" s="30"/>
      <c r="AE525" s="30"/>
      <c r="AF525" s="30"/>
      <c r="AG525" s="30"/>
      <c r="AH525" s="30"/>
      <c r="AI525" s="30"/>
      <c r="AK525" s="30"/>
      <c r="AN525" s="30"/>
      <c r="AO525" s="30"/>
      <c r="AP525" s="30"/>
      <c r="AQ525" s="29"/>
      <c r="AR525" s="29"/>
      <c r="AT525" s="120"/>
      <c r="AU525" s="9" t="s">
        <v>408</v>
      </c>
      <c r="AV525" s="9" t="s">
        <v>409</v>
      </c>
      <c r="AW525" s="9" t="s">
        <v>410</v>
      </c>
      <c r="AX525" s="9" t="s">
        <v>411</v>
      </c>
      <c r="AY525" s="9" t="s">
        <v>412</v>
      </c>
      <c r="AZ525" s="9" t="s">
        <v>413</v>
      </c>
      <c r="BH525" s="120"/>
      <c r="BI525" s="120"/>
      <c r="BJ525" s="120"/>
      <c r="BK525" s="120"/>
      <c r="BL525" s="120"/>
      <c r="BM525" s="120"/>
      <c r="BN525" s="120"/>
      <c r="BO525" s="120"/>
      <c r="BQ525" s="120"/>
      <c r="BT525" s="120"/>
      <c r="BU525" s="120"/>
      <c r="BV525" s="120"/>
      <c r="BW525" s="9" t="s">
        <v>205</v>
      </c>
      <c r="BX525" s="29"/>
      <c r="DI525" s="29"/>
      <c r="DJ525" s="13" t="s">
        <v>370</v>
      </c>
    </row>
    <row r="526" spans="2:114" ht="15" customHeight="1">
      <c r="B526" s="91" t="s">
        <v>351</v>
      </c>
      <c r="C526" s="92" t="s">
        <v>352</v>
      </c>
      <c r="D526" s="92" t="s">
        <v>406</v>
      </c>
      <c r="E526" s="93" t="s">
        <v>414</v>
      </c>
      <c r="F526" s="9">
        <v>30</v>
      </c>
      <c r="G526" s="9">
        <f t="shared" si="7"/>
        <v>1</v>
      </c>
      <c r="I526" s="8">
        <f>IF(AND($J$525=1,$T$525&lt;&gt;"○"),1,0)</f>
        <v>0</v>
      </c>
      <c r="J526" s="8">
        <f>IF($AL$526="NA",0,1)</f>
        <v>0</v>
      </c>
      <c r="K526" s="28" t="s">
        <v>118</v>
      </c>
      <c r="L526" s="29"/>
      <c r="N526" s="30"/>
      <c r="AB526" s="30"/>
      <c r="AC526" s="30"/>
      <c r="AD526" s="30"/>
      <c r="AE526" s="30"/>
      <c r="AF526" s="30"/>
      <c r="AG526" s="30"/>
      <c r="AH526" s="30"/>
      <c r="AI526" s="30"/>
      <c r="AK526" s="30"/>
      <c r="AL526" s="8" t="str">
        <f>IF('項目E1(不当な差別的取扱い)'!$AP$49="","NA",'項目E1(不当な差別的取扱い)'!$AP$49)</f>
        <v>NA</v>
      </c>
      <c r="AN526" s="30"/>
      <c r="AO526" s="30"/>
      <c r="AP526" s="30"/>
      <c r="AQ526" s="29"/>
      <c r="AR526" s="29"/>
      <c r="AT526" s="120"/>
      <c r="BH526" s="120"/>
      <c r="BI526" s="120"/>
      <c r="BJ526" s="120"/>
      <c r="BK526" s="120"/>
      <c r="BL526" s="120"/>
      <c r="BM526" s="120"/>
      <c r="BN526" s="120"/>
      <c r="BO526" s="120"/>
      <c r="BQ526" s="120"/>
      <c r="BR526" s="9" t="s">
        <v>415</v>
      </c>
      <c r="BT526" s="120"/>
      <c r="BU526" s="120"/>
      <c r="BV526" s="120"/>
      <c r="BW526" s="9" t="s">
        <v>207</v>
      </c>
      <c r="BX526" s="29"/>
      <c r="BY526" s="13" t="s">
        <v>413</v>
      </c>
      <c r="CA526" s="13" t="s">
        <v>373</v>
      </c>
      <c r="DI526" s="29"/>
      <c r="DJ526" s="13" t="s">
        <v>127</v>
      </c>
    </row>
    <row r="527" spans="2:114" ht="15" customHeight="1">
      <c r="B527" s="91" t="s">
        <v>351</v>
      </c>
      <c r="C527" s="92" t="s">
        <v>352</v>
      </c>
      <c r="D527" s="92" t="s">
        <v>209</v>
      </c>
      <c r="E527" s="93" t="s">
        <v>210</v>
      </c>
      <c r="F527" s="9">
        <v>30</v>
      </c>
      <c r="G527" s="9">
        <f t="shared" si="7"/>
        <v>1</v>
      </c>
      <c r="J527" s="8">
        <f>IF(COUNTIF($O$527:$AH$527,"○")=0,0,1)</f>
        <v>0</v>
      </c>
      <c r="K527" s="28" t="s">
        <v>154</v>
      </c>
      <c r="L527" s="29"/>
      <c r="N527" s="30"/>
      <c r="O527" s="8" t="str">
        <f>IF('項目E1(不当な差別的取扱い)'!$AQ$49="","NA",'項目E1(不当な差別的取扱い)'!$AQ$49)</f>
        <v>NA</v>
      </c>
      <c r="P527" s="8" t="str">
        <f>IF('項目E1(不当な差別的取扱い)'!$AR$49="","NA",'項目E1(不当な差別的取扱い)'!$AR$49)</f>
        <v>NA</v>
      </c>
      <c r="Q527" s="8" t="str">
        <f>IF('項目E1(不当な差別的取扱い)'!$AS$49="","NA",'項目E1(不当な差別的取扱い)'!$AS$49)</f>
        <v>NA</v>
      </c>
      <c r="AB527" s="30"/>
      <c r="AC527" s="30"/>
      <c r="AD527" s="30"/>
      <c r="AE527" s="30"/>
      <c r="AF527" s="30"/>
      <c r="AG527" s="30"/>
      <c r="AH527" s="30"/>
      <c r="AI527" s="30"/>
      <c r="AK527" s="30"/>
      <c r="AN527" s="30"/>
      <c r="AO527" s="30"/>
      <c r="AP527" s="30"/>
      <c r="AQ527" s="29"/>
      <c r="AR527" s="29"/>
      <c r="AT527" s="120"/>
      <c r="AU527" s="9" t="s">
        <v>416</v>
      </c>
      <c r="AV527" s="9" t="s">
        <v>417</v>
      </c>
      <c r="AW527" s="9" t="s">
        <v>418</v>
      </c>
      <c r="BH527" s="120"/>
      <c r="BI527" s="120"/>
      <c r="BJ527" s="120"/>
      <c r="BK527" s="120"/>
      <c r="BL527" s="120"/>
      <c r="BM527" s="120"/>
      <c r="BN527" s="120"/>
      <c r="BO527" s="120"/>
      <c r="BQ527" s="120"/>
      <c r="BT527" s="120"/>
      <c r="BU527" s="120"/>
      <c r="BV527" s="120"/>
      <c r="BW527" s="9" t="s">
        <v>214</v>
      </c>
      <c r="BX527" s="29"/>
      <c r="DI527" s="29"/>
      <c r="DJ527" s="13" t="s">
        <v>370</v>
      </c>
    </row>
    <row r="528" spans="2:114" ht="15" customHeight="1">
      <c r="B528" s="91" t="s">
        <v>351</v>
      </c>
      <c r="C528" s="92" t="s">
        <v>352</v>
      </c>
      <c r="D528" s="92" t="s">
        <v>215</v>
      </c>
      <c r="E528" s="93" t="s">
        <v>419</v>
      </c>
      <c r="F528" s="9">
        <v>30</v>
      </c>
      <c r="G528" s="9">
        <f t="shared" si="7"/>
        <v>1</v>
      </c>
      <c r="J528" s="8">
        <f>IF(COUNTIF($O$528:$AH$528,"○")=0,0,1)</f>
        <v>0</v>
      </c>
      <c r="K528" s="28" t="s">
        <v>154</v>
      </c>
      <c r="L528" s="29"/>
      <c r="N528" s="30"/>
      <c r="O528" s="8" t="str">
        <f>IF('項目E1(不当な差別的取扱い)'!$AT$49="","NA",'項目E1(不当な差別的取扱い)'!$AT$49)</f>
        <v>NA</v>
      </c>
      <c r="AB528" s="30"/>
      <c r="AC528" s="30"/>
      <c r="AD528" s="30"/>
      <c r="AE528" s="30"/>
      <c r="AF528" s="30"/>
      <c r="AG528" s="30"/>
      <c r="AH528" s="30"/>
      <c r="AI528" s="30"/>
      <c r="AK528" s="30"/>
      <c r="AN528" s="30"/>
      <c r="AO528" s="30"/>
      <c r="AP528" s="30"/>
      <c r="AQ528" s="29"/>
      <c r="AR528" s="29"/>
      <c r="AT528" s="120"/>
      <c r="AU528" s="9" t="s">
        <v>420</v>
      </c>
      <c r="BH528" s="120"/>
      <c r="BI528" s="120"/>
      <c r="BJ528" s="120"/>
      <c r="BK528" s="120"/>
      <c r="BL528" s="120"/>
      <c r="BM528" s="120"/>
      <c r="BN528" s="120"/>
      <c r="BO528" s="120"/>
      <c r="BQ528" s="120"/>
      <c r="BT528" s="120"/>
      <c r="BU528" s="120"/>
      <c r="BV528" s="120"/>
      <c r="BW528" s="9" t="s">
        <v>217</v>
      </c>
      <c r="BX528" s="29"/>
      <c r="DI528" s="29"/>
      <c r="DJ528" s="13" t="s">
        <v>370</v>
      </c>
    </row>
    <row r="529" spans="2:114" ht="15" customHeight="1">
      <c r="B529" s="91" t="s">
        <v>351</v>
      </c>
      <c r="C529" s="92" t="s">
        <v>352</v>
      </c>
      <c r="D529" s="92" t="s">
        <v>218</v>
      </c>
      <c r="E529" s="93" t="s">
        <v>421</v>
      </c>
      <c r="F529" s="9">
        <v>30</v>
      </c>
      <c r="G529" s="9">
        <f t="shared" si="7"/>
        <v>1</v>
      </c>
      <c r="J529" s="8">
        <f>IF($AL$529="NA",0,1)</f>
        <v>0</v>
      </c>
      <c r="K529" s="28" t="s">
        <v>118</v>
      </c>
      <c r="L529" s="29"/>
      <c r="N529" s="30"/>
      <c r="AB529" s="30"/>
      <c r="AC529" s="30"/>
      <c r="AD529" s="30"/>
      <c r="AE529" s="30"/>
      <c r="AF529" s="30"/>
      <c r="AG529" s="30"/>
      <c r="AH529" s="30"/>
      <c r="AI529" s="30"/>
      <c r="AK529" s="30"/>
      <c r="AL529" s="8" t="str">
        <f>IF('項目E1(不当な差別的取扱い)'!$AU$49="","NA",'項目E1(不当な差別的取扱い)'!$AU$49)</f>
        <v>NA</v>
      </c>
      <c r="AN529" s="30"/>
      <c r="AO529" s="30"/>
      <c r="AP529" s="30"/>
      <c r="AQ529" s="29"/>
      <c r="AR529" s="29"/>
      <c r="AT529" s="120"/>
      <c r="BH529" s="120"/>
      <c r="BI529" s="120"/>
      <c r="BJ529" s="120"/>
      <c r="BK529" s="120"/>
      <c r="BL529" s="120"/>
      <c r="BM529" s="120"/>
      <c r="BN529" s="120"/>
      <c r="BO529" s="120"/>
      <c r="BQ529" s="120"/>
      <c r="BR529" s="9" t="s">
        <v>422</v>
      </c>
      <c r="BT529" s="120"/>
      <c r="BU529" s="120"/>
      <c r="BV529" s="120"/>
      <c r="BW529" s="9" t="s">
        <v>220</v>
      </c>
      <c r="BX529" s="29"/>
      <c r="DI529" s="29"/>
      <c r="DJ529" s="13" t="s">
        <v>127</v>
      </c>
    </row>
    <row r="530" spans="2:114" ht="15" customHeight="1">
      <c r="B530" s="91" t="s">
        <v>351</v>
      </c>
      <c r="C530" s="92" t="s">
        <v>352</v>
      </c>
      <c r="D530" s="92" t="s">
        <v>432</v>
      </c>
      <c r="E530" s="93" t="s">
        <v>423</v>
      </c>
      <c r="F530" s="9">
        <v>30</v>
      </c>
      <c r="G530" s="9">
        <f t="shared" si="7"/>
        <v>1</v>
      </c>
      <c r="J530" s="8">
        <f>IF(OR($M$530="(選択)",LEN(TRIM($M$530))=0,$M$530="NA"),0,1)</f>
        <v>0</v>
      </c>
      <c r="K530" s="28" t="s">
        <v>145</v>
      </c>
      <c r="L530" s="29"/>
      <c r="M530" s="8" t="str">
        <f>IF('項目E1(不当な差別的取扱い)'!$AV$49="","NA",'項目E1(不当な差別的取扱い)'!$AV$49)</f>
        <v>(選択)</v>
      </c>
      <c r="N530" s="30"/>
      <c r="AB530" s="30"/>
      <c r="AC530" s="30"/>
      <c r="AD530" s="30"/>
      <c r="AE530" s="30"/>
      <c r="AF530" s="30"/>
      <c r="AG530" s="30"/>
      <c r="AH530" s="30"/>
      <c r="AI530" s="30"/>
      <c r="AK530" s="30"/>
      <c r="AN530" s="30"/>
      <c r="AO530" s="30"/>
      <c r="AP530" s="30"/>
      <c r="AQ530" s="29"/>
      <c r="AR530" s="29"/>
      <c r="AS530" s="9" t="s">
        <v>424</v>
      </c>
      <c r="AT530" s="120"/>
      <c r="BH530" s="120"/>
      <c r="BI530" s="120"/>
      <c r="BJ530" s="120"/>
      <c r="BK530" s="120"/>
      <c r="BL530" s="120"/>
      <c r="BM530" s="120"/>
      <c r="BN530" s="120"/>
      <c r="BO530" s="120"/>
      <c r="BQ530" s="120"/>
      <c r="BT530" s="120"/>
      <c r="BU530" s="120"/>
      <c r="BV530" s="120"/>
      <c r="BW530" s="9" t="s">
        <v>223</v>
      </c>
      <c r="BX530" s="29"/>
      <c r="DI530" s="29"/>
      <c r="DJ530" s="13" t="s">
        <v>360</v>
      </c>
    </row>
    <row r="531" spans="2:114" ht="15" customHeight="1">
      <c r="B531" s="91" t="s">
        <v>351</v>
      </c>
      <c r="C531" s="92" t="s">
        <v>352</v>
      </c>
      <c r="D531" s="92" t="s">
        <v>425</v>
      </c>
      <c r="E531" s="93" t="s">
        <v>426</v>
      </c>
      <c r="F531" s="9">
        <v>30</v>
      </c>
      <c r="G531" s="9">
        <f t="shared" si="7"/>
        <v>1</v>
      </c>
      <c r="J531" s="8">
        <f>IF($AL$531="NA",0,1)</f>
        <v>0</v>
      </c>
      <c r="K531" s="28" t="s">
        <v>118</v>
      </c>
      <c r="L531" s="29"/>
      <c r="N531" s="30"/>
      <c r="AB531" s="30"/>
      <c r="AC531" s="30"/>
      <c r="AD531" s="30"/>
      <c r="AE531" s="30"/>
      <c r="AF531" s="30"/>
      <c r="AG531" s="30"/>
      <c r="AH531" s="30"/>
      <c r="AI531" s="30"/>
      <c r="AK531" s="30"/>
      <c r="AL531" s="8" t="str">
        <f>IF('項目E1(不当な差別的取扱い)'!$AW$49="","NA",'項目E1(不当な差別的取扱い)'!$AW$49)</f>
        <v>NA</v>
      </c>
      <c r="AN531" s="30"/>
      <c r="AO531" s="30"/>
      <c r="AP531" s="30"/>
      <c r="AQ531" s="29"/>
      <c r="AR531" s="29"/>
      <c r="AT531" s="120"/>
      <c r="BH531" s="120"/>
      <c r="BI531" s="120"/>
      <c r="BJ531" s="120"/>
      <c r="BK531" s="120"/>
      <c r="BL531" s="120"/>
      <c r="BM531" s="120"/>
      <c r="BN531" s="120"/>
      <c r="BO531" s="120"/>
      <c r="BQ531" s="120"/>
      <c r="BR531" s="9" t="s">
        <v>427</v>
      </c>
      <c r="BT531" s="120"/>
      <c r="BU531" s="120"/>
      <c r="BV531" s="120"/>
      <c r="BW531" s="9" t="s">
        <v>226</v>
      </c>
      <c r="BX531" s="29"/>
      <c r="DI531" s="29"/>
      <c r="DJ531" s="13" t="s">
        <v>127</v>
      </c>
    </row>
    <row r="532" spans="2:114" ht="15" customHeight="1">
      <c r="B532" s="91" t="s">
        <v>351</v>
      </c>
      <c r="C532" s="92" t="s">
        <v>352</v>
      </c>
      <c r="D532" s="92" t="s">
        <v>227</v>
      </c>
      <c r="E532" s="93" t="s">
        <v>228</v>
      </c>
      <c r="F532" s="9">
        <v>30</v>
      </c>
      <c r="G532" s="9">
        <f t="shared" si="7"/>
        <v>1</v>
      </c>
      <c r="J532" s="8">
        <f>IF($AL$532="NA",0,1)</f>
        <v>0</v>
      </c>
      <c r="K532" s="28" t="s">
        <v>118</v>
      </c>
      <c r="L532" s="29"/>
      <c r="N532" s="30"/>
      <c r="AB532" s="30"/>
      <c r="AC532" s="30"/>
      <c r="AD532" s="30"/>
      <c r="AE532" s="30"/>
      <c r="AF532" s="30"/>
      <c r="AG532" s="30"/>
      <c r="AH532" s="30"/>
      <c r="AI532" s="30"/>
      <c r="AK532" s="30"/>
      <c r="AL532" s="8" t="str">
        <f>IF('項目E1(不当な差別的取扱い)'!$AX$49="","NA",'項目E1(不当な差別的取扱い)'!$AX$49)</f>
        <v>NA</v>
      </c>
      <c r="AN532" s="30"/>
      <c r="AO532" s="30"/>
      <c r="AP532" s="30"/>
      <c r="AQ532" s="29"/>
      <c r="AR532" s="29"/>
      <c r="AT532" s="120"/>
      <c r="BH532" s="120"/>
      <c r="BI532" s="120"/>
      <c r="BJ532" s="120"/>
      <c r="BK532" s="120"/>
      <c r="BL532" s="120"/>
      <c r="BM532" s="120"/>
      <c r="BN532" s="120"/>
      <c r="BO532" s="120"/>
      <c r="BQ532" s="120"/>
      <c r="BR532" s="9" t="s">
        <v>428</v>
      </c>
      <c r="BT532" s="120"/>
      <c r="BU532" s="120"/>
      <c r="BV532" s="120"/>
      <c r="BW532" s="9" t="s">
        <v>229</v>
      </c>
      <c r="BX532" s="29"/>
      <c r="DI532" s="29"/>
      <c r="DJ532" s="13" t="s">
        <v>127</v>
      </c>
    </row>
    <row r="533" spans="2:114" ht="15" customHeight="1">
      <c r="B533" s="91" t="s">
        <v>435</v>
      </c>
      <c r="C533" s="92" t="s">
        <v>352</v>
      </c>
      <c r="D533" s="92" t="s">
        <v>429</v>
      </c>
      <c r="E533" s="93" t="s">
        <v>430</v>
      </c>
      <c r="F533" s="9">
        <v>30</v>
      </c>
      <c r="G533" s="9">
        <f t="shared" si="7"/>
        <v>1</v>
      </c>
      <c r="J533" s="8">
        <f>IF(OR($M$533="(選択)",LEN(TRIM($M$533))=0,$M$533="NA"),0,1)</f>
        <v>0</v>
      </c>
      <c r="K533" s="28" t="s">
        <v>145</v>
      </c>
      <c r="L533" s="29"/>
      <c r="M533" s="8" t="str">
        <f>IF('項目E1(不当な差別的取扱い)'!$AY$49="","NA",'項目E1(不当な差別的取扱い)'!$AY$49)</f>
        <v>(選択)</v>
      </c>
      <c r="N533" s="30"/>
      <c r="AB533" s="30"/>
      <c r="AC533" s="30"/>
      <c r="AD533" s="30"/>
      <c r="AE533" s="30"/>
      <c r="AF533" s="30"/>
      <c r="AG533" s="30"/>
      <c r="AH533" s="30"/>
      <c r="AI533" s="30"/>
      <c r="AK533" s="30"/>
      <c r="AN533" s="30"/>
      <c r="AO533" s="30"/>
      <c r="AP533" s="30"/>
      <c r="AQ533" s="29"/>
      <c r="AR533" s="29"/>
      <c r="AS533" s="9" t="s">
        <v>431</v>
      </c>
      <c r="AT533" s="120"/>
      <c r="BH533" s="120"/>
      <c r="BI533" s="120"/>
      <c r="BJ533" s="120"/>
      <c r="BK533" s="120"/>
      <c r="BL533" s="120"/>
      <c r="BM533" s="120"/>
      <c r="BN533" s="120"/>
      <c r="BO533" s="120"/>
      <c r="BQ533" s="120"/>
      <c r="BT533" s="120"/>
      <c r="BU533" s="120"/>
      <c r="BV533" s="120"/>
      <c r="BW533" s="9" t="s">
        <v>232</v>
      </c>
      <c r="BX533" s="29"/>
      <c r="DI533" s="29"/>
      <c r="DJ533" s="13" t="s">
        <v>360</v>
      </c>
    </row>
    <row r="534" spans="2:114" ht="15" customHeight="1">
      <c r="B534" s="88" t="s">
        <v>436</v>
      </c>
      <c r="C534" s="89" t="s">
        <v>352</v>
      </c>
      <c r="D534" s="89" t="s">
        <v>353</v>
      </c>
      <c r="E534" s="90" t="s">
        <v>354</v>
      </c>
      <c r="F534" s="34"/>
      <c r="G534" s="34"/>
      <c r="J534" s="8">
        <f>IF($AJ$534="NA",0,1)</f>
        <v>0</v>
      </c>
      <c r="K534" s="28" t="s">
        <v>102</v>
      </c>
      <c r="L534" s="29"/>
      <c r="N534" s="30"/>
      <c r="AB534" s="30"/>
      <c r="AC534" s="30"/>
      <c r="AD534" s="30"/>
      <c r="AE534" s="30"/>
      <c r="AF534" s="30"/>
      <c r="AG534" s="30"/>
      <c r="AH534" s="30"/>
      <c r="AI534" s="30"/>
      <c r="AJ534" s="8" t="str">
        <f>IF('項目E2(合理的配慮の提供)'!$C$12="","NA",'項目E2(合理的配慮の提供)'!$C$12)</f>
        <v>NA</v>
      </c>
      <c r="AK534" s="30"/>
      <c r="AN534" s="30"/>
      <c r="AO534" s="30"/>
      <c r="AP534" s="30"/>
      <c r="AQ534" s="29"/>
      <c r="AR534" s="29"/>
      <c r="AT534" s="120"/>
      <c r="BH534" s="120"/>
      <c r="BI534" s="120"/>
      <c r="BJ534" s="120"/>
      <c r="BK534" s="120"/>
      <c r="BL534" s="120"/>
      <c r="BM534" s="120"/>
      <c r="BN534" s="120"/>
      <c r="BO534" s="120"/>
      <c r="BP534" s="9" t="s">
        <v>235</v>
      </c>
      <c r="BQ534" s="120"/>
      <c r="BT534" s="120"/>
      <c r="BU534" s="120"/>
      <c r="BV534" s="120"/>
      <c r="BX534" s="29"/>
      <c r="DI534" s="29"/>
      <c r="DJ534" s="13" t="s">
        <v>437</v>
      </c>
    </row>
    <row r="535" spans="2:114" ht="15" customHeight="1">
      <c r="B535" s="91" t="s">
        <v>438</v>
      </c>
      <c r="C535" s="92" t="s">
        <v>352</v>
      </c>
      <c r="D535" s="92" t="s">
        <v>357</v>
      </c>
      <c r="E535" s="93" t="s">
        <v>439</v>
      </c>
      <c r="F535" s="9">
        <v>1</v>
      </c>
      <c r="G535" s="9">
        <f>+IF($AJ$534="NA",1,IF(F535&gt;$AJ$534,1,0))</f>
        <v>1</v>
      </c>
      <c r="J535" s="8">
        <f>IF(OR($M$535="(選択)",LEN(TRIM($M$535))=0,$M$535="NA"),0,1)</f>
        <v>0</v>
      </c>
      <c r="K535" s="28" t="s">
        <v>145</v>
      </c>
      <c r="L535" s="29"/>
      <c r="M535" s="8" t="str">
        <f>IF('項目E2(合理的配慮の提供)'!$C$20="","NA",'項目E2(合理的配慮の提供)'!$C$20)</f>
        <v>(選択)</v>
      </c>
      <c r="N535" s="30"/>
      <c r="AB535" s="30"/>
      <c r="AC535" s="30"/>
      <c r="AD535" s="30"/>
      <c r="AE535" s="30"/>
      <c r="AF535" s="30"/>
      <c r="AG535" s="30"/>
      <c r="AH535" s="30"/>
      <c r="AI535" s="30"/>
      <c r="AK535" s="30"/>
      <c r="AN535" s="30"/>
      <c r="AO535" s="30"/>
      <c r="AP535" s="30"/>
      <c r="AQ535" s="29"/>
      <c r="AR535" s="29"/>
      <c r="AS535" s="9" t="s">
        <v>359</v>
      </c>
      <c r="AT535" s="120"/>
      <c r="BH535" s="120"/>
      <c r="BI535" s="120"/>
      <c r="BJ535" s="120"/>
      <c r="BK535" s="120"/>
      <c r="BL535" s="120"/>
      <c r="BM535" s="120"/>
      <c r="BN535" s="120"/>
      <c r="BO535" s="120"/>
      <c r="BQ535" s="120"/>
      <c r="BT535" s="120"/>
      <c r="BU535" s="120"/>
      <c r="BV535" s="120"/>
      <c r="BW535" s="9" t="s">
        <v>237</v>
      </c>
      <c r="BX535" s="29"/>
      <c r="DI535" s="29"/>
      <c r="DJ535" s="13" t="s">
        <v>360</v>
      </c>
    </row>
    <row r="536" spans="2:114" ht="15" customHeight="1">
      <c r="B536" s="91" t="s">
        <v>438</v>
      </c>
      <c r="C536" s="92" t="s">
        <v>352</v>
      </c>
      <c r="D536" s="92" t="s">
        <v>361</v>
      </c>
      <c r="E536" s="93" t="s">
        <v>362</v>
      </c>
      <c r="F536" s="9">
        <v>1</v>
      </c>
      <c r="G536" s="9">
        <f t="shared" ref="G536:G599" si="8">+IF($AJ$534="NA",1,IF(F536&gt;$AJ$534,1,0))</f>
        <v>1</v>
      </c>
      <c r="J536" s="8">
        <f>IF($AL$536="NA",0,1)</f>
        <v>0</v>
      </c>
      <c r="K536" s="28" t="s">
        <v>118</v>
      </c>
      <c r="L536" s="29"/>
      <c r="N536" s="30"/>
      <c r="AB536" s="30"/>
      <c r="AC536" s="30"/>
      <c r="AD536" s="30"/>
      <c r="AE536" s="30"/>
      <c r="AF536" s="30"/>
      <c r="AG536" s="30"/>
      <c r="AH536" s="30"/>
      <c r="AI536" s="30"/>
      <c r="AK536" s="30"/>
      <c r="AL536" s="8" t="str">
        <f>IF('項目E2(合理的配慮の提供)'!$D$20="","NA",'項目E2(合理的配慮の提供)'!$D$20)</f>
        <v>NA</v>
      </c>
      <c r="AN536" s="30"/>
      <c r="AO536" s="30"/>
      <c r="AP536" s="30"/>
      <c r="AQ536" s="29"/>
      <c r="AR536" s="29"/>
      <c r="AT536" s="120"/>
      <c r="BH536" s="120"/>
      <c r="BI536" s="120"/>
      <c r="BJ536" s="120"/>
      <c r="BK536" s="120"/>
      <c r="BL536" s="120"/>
      <c r="BM536" s="120"/>
      <c r="BN536" s="120"/>
      <c r="BO536" s="120"/>
      <c r="BQ536" s="120"/>
      <c r="BR536" s="9" t="s">
        <v>363</v>
      </c>
      <c r="BT536" s="120"/>
      <c r="BU536" s="120"/>
      <c r="BV536" s="120"/>
      <c r="BW536" s="9" t="s">
        <v>238</v>
      </c>
      <c r="BX536" s="29"/>
      <c r="DI536" s="29"/>
      <c r="DJ536" s="13" t="s">
        <v>127</v>
      </c>
    </row>
    <row r="537" spans="2:114" ht="15" customHeight="1">
      <c r="B537" s="91" t="s">
        <v>438</v>
      </c>
      <c r="C537" s="92" t="s">
        <v>352</v>
      </c>
      <c r="D537" s="92" t="s">
        <v>364</v>
      </c>
      <c r="E537" s="93" t="s">
        <v>365</v>
      </c>
      <c r="F537" s="9">
        <v>1</v>
      </c>
      <c r="G537" s="9">
        <f t="shared" si="8"/>
        <v>1</v>
      </c>
      <c r="J537" s="8">
        <f>IF(COUNTIF($O$537:$AH$537,"○")=0,0,1)</f>
        <v>0</v>
      </c>
      <c r="K537" s="28" t="s">
        <v>366</v>
      </c>
      <c r="L537" s="29"/>
      <c r="N537" s="30"/>
      <c r="O537" s="8" t="str">
        <f>IF('項目E2(合理的配慮の提供)'!$G$20="","NA",'項目E2(合理的配慮の提供)'!$G$20)</f>
        <v>NA</v>
      </c>
      <c r="P537" s="8" t="str">
        <f>IF('項目E2(合理的配慮の提供)'!$H$20="","NA",'項目E2(合理的配慮の提供)'!$H$20)</f>
        <v>NA</v>
      </c>
      <c r="Q537" s="8" t="str">
        <f>IF('項目E2(合理的配慮の提供)'!$I$20="","NA",'項目E2(合理的配慮の提供)'!$I$20)</f>
        <v>NA</v>
      </c>
      <c r="AB537" s="30"/>
      <c r="AC537" s="30"/>
      <c r="AD537" s="30"/>
      <c r="AE537" s="30"/>
      <c r="AF537" s="30"/>
      <c r="AG537" s="30"/>
      <c r="AH537" s="30"/>
      <c r="AI537" s="30"/>
      <c r="AK537" s="30"/>
      <c r="AM537" s="32"/>
      <c r="AN537" s="30"/>
      <c r="AO537" s="30"/>
      <c r="AP537" s="30"/>
      <c r="AQ537" s="29"/>
      <c r="AR537" s="29"/>
      <c r="AT537" s="120"/>
      <c r="AU537" s="9" t="s">
        <v>367</v>
      </c>
      <c r="AV537" s="9" t="s">
        <v>368</v>
      </c>
      <c r="AW537" s="9" t="s">
        <v>369</v>
      </c>
      <c r="BH537" s="120"/>
      <c r="BI537" s="120"/>
      <c r="BJ537" s="120"/>
      <c r="BK537" s="120"/>
      <c r="BL537" s="120"/>
      <c r="BM537" s="120"/>
      <c r="BN537" s="120"/>
      <c r="BO537" s="120"/>
      <c r="BQ537" s="120"/>
      <c r="BT537" s="120"/>
      <c r="BU537" s="120"/>
      <c r="BV537" s="120"/>
      <c r="BW537" s="9" t="s">
        <v>242</v>
      </c>
      <c r="BX537" s="29"/>
      <c r="DI537" s="29"/>
      <c r="DJ537" s="13" t="s">
        <v>370</v>
      </c>
    </row>
    <row r="538" spans="2:114" ht="15" customHeight="1">
      <c r="B538" s="91" t="s">
        <v>438</v>
      </c>
      <c r="C538" s="92" t="s">
        <v>352</v>
      </c>
      <c r="D538" s="92" t="s">
        <v>364</v>
      </c>
      <c r="E538" s="93" t="s">
        <v>371</v>
      </c>
      <c r="F538" s="9">
        <v>1</v>
      </c>
      <c r="G538" s="9">
        <f t="shared" si="8"/>
        <v>1</v>
      </c>
      <c r="I538" s="8">
        <f>IF(AND($J$537=1,$Q$537&lt;&gt;"○"),1,0)</f>
        <v>0</v>
      </c>
      <c r="J538" s="8">
        <f>IF($AL$538="NA",0,1)</f>
        <v>0</v>
      </c>
      <c r="K538" s="28" t="s">
        <v>118</v>
      </c>
      <c r="L538" s="29"/>
      <c r="N538" s="30"/>
      <c r="AB538" s="30"/>
      <c r="AC538" s="30"/>
      <c r="AD538" s="30"/>
      <c r="AE538" s="30"/>
      <c r="AF538" s="30"/>
      <c r="AG538" s="30"/>
      <c r="AH538" s="30"/>
      <c r="AI538" s="30"/>
      <c r="AK538" s="30"/>
      <c r="AL538" s="8" t="str">
        <f>IF('項目E2(合理的配慮の提供)'!$J$20="","NA",'項目E2(合理的配慮の提供)'!$J$20)</f>
        <v>NA</v>
      </c>
      <c r="AN538" s="30"/>
      <c r="AO538" s="30"/>
      <c r="AP538" s="30"/>
      <c r="AQ538" s="29"/>
      <c r="AR538" s="29"/>
      <c r="AT538" s="120"/>
      <c r="BH538" s="120"/>
      <c r="BI538" s="120"/>
      <c r="BJ538" s="120"/>
      <c r="BK538" s="120"/>
      <c r="BL538" s="120"/>
      <c r="BM538" s="120"/>
      <c r="BN538" s="120"/>
      <c r="BO538" s="120"/>
      <c r="BQ538" s="120"/>
      <c r="BR538" s="9" t="s">
        <v>372</v>
      </c>
      <c r="BT538" s="120"/>
      <c r="BU538" s="120"/>
      <c r="BV538" s="120"/>
      <c r="BW538" s="9" t="s">
        <v>243</v>
      </c>
      <c r="BX538" s="29"/>
      <c r="BY538" s="13" t="s">
        <v>369</v>
      </c>
      <c r="CA538" s="13" t="s">
        <v>373</v>
      </c>
      <c r="DI538" s="29"/>
      <c r="DJ538" s="13" t="s">
        <v>127</v>
      </c>
    </row>
    <row r="539" spans="2:114" ht="15" customHeight="1">
      <c r="B539" s="91" t="s">
        <v>438</v>
      </c>
      <c r="C539" s="92" t="s">
        <v>352</v>
      </c>
      <c r="D539" s="92" t="s">
        <v>162</v>
      </c>
      <c r="E539" s="93" t="s">
        <v>374</v>
      </c>
      <c r="F539" s="9">
        <v>1</v>
      </c>
      <c r="G539" s="9">
        <f t="shared" si="8"/>
        <v>1</v>
      </c>
      <c r="J539" s="8">
        <f>IF(COUNTIF($O$539:$AH$539,"○")=0,0,1)</f>
        <v>0</v>
      </c>
      <c r="K539" s="28" t="s">
        <v>154</v>
      </c>
      <c r="L539" s="29"/>
      <c r="N539" s="30"/>
      <c r="O539" s="8" t="str">
        <f>IF('項目E2(合理的配慮の提供)'!$K$20="","NA",'項目E2(合理的配慮の提供)'!$K$20)</f>
        <v>NA</v>
      </c>
      <c r="P539" s="8" t="str">
        <f>IF('項目E2(合理的配慮の提供)'!$L$20="","NA",'項目E2(合理的配慮の提供)'!$L$20)</f>
        <v>NA</v>
      </c>
      <c r="Q539" s="8" t="str">
        <f>IF('項目E2(合理的配慮の提供)'!$M$20="","NA",'項目E2(合理的配慮の提供)'!$M$20)</f>
        <v>NA</v>
      </c>
      <c r="R539" s="8" t="str">
        <f>IF('項目E2(合理的配慮の提供)'!$N$20="","NA",'項目E2(合理的配慮の提供)'!$N$20)</f>
        <v>NA</v>
      </c>
      <c r="AB539" s="30"/>
      <c r="AC539" s="30"/>
      <c r="AD539" s="30"/>
      <c r="AE539" s="30"/>
      <c r="AF539" s="30"/>
      <c r="AG539" s="30"/>
      <c r="AH539" s="30"/>
      <c r="AI539" s="30"/>
      <c r="AK539" s="30"/>
      <c r="AN539" s="30"/>
      <c r="AO539" s="30"/>
      <c r="AP539" s="30"/>
      <c r="AQ539" s="29"/>
      <c r="AR539" s="29"/>
      <c r="AT539" s="120"/>
      <c r="AU539" s="9" t="s">
        <v>375</v>
      </c>
      <c r="AV539" s="9" t="s">
        <v>376</v>
      </c>
      <c r="AW539" s="9" t="s">
        <v>377</v>
      </c>
      <c r="AX539" s="9" t="s">
        <v>378</v>
      </c>
      <c r="BH539" s="120"/>
      <c r="BI539" s="120"/>
      <c r="BJ539" s="120"/>
      <c r="BK539" s="120"/>
      <c r="BL539" s="120"/>
      <c r="BM539" s="120"/>
      <c r="BN539" s="120"/>
      <c r="BO539" s="120"/>
      <c r="BQ539" s="120"/>
      <c r="BT539" s="120"/>
      <c r="BU539" s="120"/>
      <c r="BV539" s="120"/>
      <c r="BW539" s="9" t="s">
        <v>248</v>
      </c>
      <c r="BX539" s="29"/>
      <c r="DI539" s="29"/>
      <c r="DJ539" s="13" t="s">
        <v>370</v>
      </c>
    </row>
    <row r="540" spans="2:114" ht="15" customHeight="1">
      <c r="B540" s="91" t="s">
        <v>438</v>
      </c>
      <c r="C540" s="92" t="s">
        <v>352</v>
      </c>
      <c r="D540" s="92" t="s">
        <v>379</v>
      </c>
      <c r="E540" s="93" t="s">
        <v>380</v>
      </c>
      <c r="F540" s="9">
        <v>1</v>
      </c>
      <c r="G540" s="9">
        <f t="shared" si="8"/>
        <v>1</v>
      </c>
      <c r="J540" s="8">
        <f>IF(COUNTIF($O$540:$AH$540,"○")=0,0,1)</f>
        <v>0</v>
      </c>
      <c r="K540" s="28" t="s">
        <v>154</v>
      </c>
      <c r="L540" s="29"/>
      <c r="N540" s="30"/>
      <c r="O540" s="8" t="str">
        <f>IF('項目E2(合理的配慮の提供)'!$O$20="","NA",'項目E2(合理的配慮の提供)'!$O$20)</f>
        <v>NA</v>
      </c>
      <c r="P540" s="8" t="str">
        <f>IF('項目E2(合理的配慮の提供)'!$P$20="","NA",'項目E2(合理的配慮の提供)'!$P$20)</f>
        <v>NA</v>
      </c>
      <c r="Q540" s="8" t="str">
        <f>IF('項目E2(合理的配慮の提供)'!$Q$20="","NA",'項目E2(合理的配慮の提供)'!$Q$20)</f>
        <v>NA</v>
      </c>
      <c r="R540" s="8" t="str">
        <f>IF('項目E2(合理的配慮の提供)'!$R$20="","NA",'項目E2(合理的配慮の提供)'!$R$20)</f>
        <v>NA</v>
      </c>
      <c r="S540" s="8" t="str">
        <f>IF('項目E2(合理的配慮の提供)'!$S$20="","NA",'項目E2(合理的配慮の提供)'!$S$20)</f>
        <v>NA</v>
      </c>
      <c r="T540" s="8" t="str">
        <f>IF('項目E2(合理的配慮の提供)'!$T$20="","NA",'項目E2(合理的配慮の提供)'!$T$20)</f>
        <v>NA</v>
      </c>
      <c r="U540" s="8" t="str">
        <f>IF('項目E2(合理的配慮の提供)'!$U$20="","NA",'項目E2(合理的配慮の提供)'!$U$20)</f>
        <v>NA</v>
      </c>
      <c r="V540" s="8" t="str">
        <f>IF('項目E2(合理的配慮の提供)'!$V$20="","NA",'項目E2(合理的配慮の提供)'!$V$20)</f>
        <v>NA</v>
      </c>
      <c r="W540" s="8" t="str">
        <f>IF('項目E2(合理的配慮の提供)'!$W$20="","NA",'項目E2(合理的配慮の提供)'!$W$20)</f>
        <v>NA</v>
      </c>
      <c r="AB540" s="30"/>
      <c r="AC540" s="30"/>
      <c r="AD540" s="30"/>
      <c r="AE540" s="30"/>
      <c r="AF540" s="30"/>
      <c r="AG540" s="30"/>
      <c r="AH540" s="30"/>
      <c r="AI540" s="30"/>
      <c r="AK540" s="30"/>
      <c r="AN540" s="30"/>
      <c r="AO540" s="30"/>
      <c r="AP540" s="30"/>
      <c r="AQ540" s="29"/>
      <c r="AR540" s="29"/>
      <c r="AT540" s="120"/>
      <c r="AU540" s="9" t="s">
        <v>381</v>
      </c>
      <c r="AV540" s="9" t="s">
        <v>382</v>
      </c>
      <c r="AW540" s="9" t="s">
        <v>383</v>
      </c>
      <c r="AX540" s="9" t="s">
        <v>384</v>
      </c>
      <c r="AY540" s="9" t="s">
        <v>385</v>
      </c>
      <c r="AZ540" s="9" t="s">
        <v>386</v>
      </c>
      <c r="BA540" s="9" t="s">
        <v>387</v>
      </c>
      <c r="BB540" s="9" t="s">
        <v>388</v>
      </c>
      <c r="BC540" s="9" t="s">
        <v>389</v>
      </c>
      <c r="BH540" s="120"/>
      <c r="BI540" s="120"/>
      <c r="BJ540" s="120"/>
      <c r="BK540" s="120"/>
      <c r="BL540" s="120"/>
      <c r="BM540" s="120"/>
      <c r="BN540" s="120"/>
      <c r="BO540" s="120"/>
      <c r="BQ540" s="120"/>
      <c r="BT540" s="120"/>
      <c r="BU540" s="120"/>
      <c r="BV540" s="120"/>
      <c r="BW540" s="9" t="s">
        <v>258</v>
      </c>
      <c r="BX540" s="29"/>
      <c r="DI540" s="29"/>
      <c r="DJ540" s="13" t="s">
        <v>370</v>
      </c>
    </row>
    <row r="541" spans="2:114" ht="15" customHeight="1">
      <c r="B541" s="91" t="s">
        <v>438</v>
      </c>
      <c r="C541" s="92" t="s">
        <v>352</v>
      </c>
      <c r="D541" s="92" t="s">
        <v>391</v>
      </c>
      <c r="E541" s="93" t="s">
        <v>392</v>
      </c>
      <c r="F541" s="9">
        <v>1</v>
      </c>
      <c r="G541" s="9">
        <f t="shared" si="8"/>
        <v>1</v>
      </c>
      <c r="J541" s="8">
        <f>IF(COUNTIF($O$541:$AH$541,"○")=0,0,1)</f>
        <v>0</v>
      </c>
      <c r="K541" s="28" t="s">
        <v>154</v>
      </c>
      <c r="L541" s="29"/>
      <c r="N541" s="30"/>
      <c r="O541" s="8" t="str">
        <f>IF('項目E2(合理的配慮の提供)'!$X$20="","NA",'項目E2(合理的配慮の提供)'!$X$20)</f>
        <v>NA</v>
      </c>
      <c r="P541" s="8" t="str">
        <f>IF('項目E2(合理的配慮の提供)'!$Y$20="","NA",'項目E2(合理的配慮の提供)'!$Y$20)</f>
        <v>NA</v>
      </c>
      <c r="Q541" s="8" t="str">
        <f>IF('項目E2(合理的配慮の提供)'!$Z$20="","NA",'項目E2(合理的配慮の提供)'!$Z$20)</f>
        <v>NA</v>
      </c>
      <c r="R541" s="8" t="str">
        <f>IF('項目E2(合理的配慮の提供)'!$AA$20="","NA",'項目E2(合理的配慮の提供)'!$AA$20)</f>
        <v>NA</v>
      </c>
      <c r="S541" s="8" t="str">
        <f>IF('項目E2(合理的配慮の提供)'!$AB$20="","NA",'項目E2(合理的配慮の提供)'!$AB$20)</f>
        <v>NA</v>
      </c>
      <c r="T541" s="8" t="str">
        <f>IF('項目E2(合理的配慮の提供)'!$AC$20="","NA",'項目E2(合理的配慮の提供)'!$AC$20)</f>
        <v>NA</v>
      </c>
      <c r="U541" s="8" t="str">
        <f>IF('項目E2(合理的配慮の提供)'!$AD$20="","NA",'項目E2(合理的配慮の提供)'!$AD$20)</f>
        <v>NA</v>
      </c>
      <c r="V541" s="8" t="str">
        <f>IF('項目E2(合理的配慮の提供)'!$AE$20="","NA",'項目E2(合理的配慮の提供)'!$AE$20)</f>
        <v>NA</v>
      </c>
      <c r="W541" s="8" t="str">
        <f>IF('項目E2(合理的配慮の提供)'!$AF$20="","NA",'項目E2(合理的配慮の提供)'!$AF$20)</f>
        <v>NA</v>
      </c>
      <c r="X541" s="8" t="str">
        <f>IF('項目E2(合理的配慮の提供)'!$AG$20="","NA",'項目E2(合理的配慮の提供)'!$AG$20)</f>
        <v>NA</v>
      </c>
      <c r="Y541" s="8" t="str">
        <f>IF('項目E2(合理的配慮の提供)'!$AH$20="","NA",'項目E2(合理的配慮の提供)'!$AH$20)</f>
        <v>NA</v>
      </c>
      <c r="AB541" s="30"/>
      <c r="AC541" s="30"/>
      <c r="AD541" s="30"/>
      <c r="AE541" s="30"/>
      <c r="AF541" s="30"/>
      <c r="AG541" s="30"/>
      <c r="AH541" s="30"/>
      <c r="AI541" s="30"/>
      <c r="AK541" s="30"/>
      <c r="AN541" s="30"/>
      <c r="AO541" s="30"/>
      <c r="AP541" s="30"/>
      <c r="AQ541" s="29"/>
      <c r="AR541" s="29"/>
      <c r="AT541" s="120"/>
      <c r="AU541" s="9" t="s">
        <v>393</v>
      </c>
      <c r="AV541" s="9" t="s">
        <v>394</v>
      </c>
      <c r="AW541" s="9" t="s">
        <v>395</v>
      </c>
      <c r="AX541" s="9" t="s">
        <v>396</v>
      </c>
      <c r="AY541" s="9" t="s">
        <v>397</v>
      </c>
      <c r="AZ541" s="9" t="s">
        <v>398</v>
      </c>
      <c r="BA541" s="9" t="s">
        <v>399</v>
      </c>
      <c r="BB541" s="9" t="s">
        <v>400</v>
      </c>
      <c r="BC541" s="9" t="s">
        <v>401</v>
      </c>
      <c r="BD541" s="9" t="s">
        <v>402</v>
      </c>
      <c r="BE541" s="9" t="s">
        <v>403</v>
      </c>
      <c r="BH541" s="120"/>
      <c r="BI541" s="120"/>
      <c r="BJ541" s="120"/>
      <c r="BK541" s="120"/>
      <c r="BL541" s="120"/>
      <c r="BM541" s="120"/>
      <c r="BN541" s="120"/>
      <c r="BO541" s="120"/>
      <c r="BQ541" s="120"/>
      <c r="BT541" s="120"/>
      <c r="BU541" s="120"/>
      <c r="BV541" s="120"/>
      <c r="BW541" s="9" t="s">
        <v>270</v>
      </c>
      <c r="BX541" s="29"/>
      <c r="DI541" s="29"/>
      <c r="DJ541" s="13" t="s">
        <v>370</v>
      </c>
    </row>
    <row r="542" spans="2:114" ht="15" customHeight="1">
      <c r="B542" s="91" t="s">
        <v>438</v>
      </c>
      <c r="C542" s="92" t="s">
        <v>352</v>
      </c>
      <c r="D542" s="92" t="s">
        <v>391</v>
      </c>
      <c r="E542" s="93" t="s">
        <v>404</v>
      </c>
      <c r="F542" s="9">
        <v>1</v>
      </c>
      <c r="G542" s="9">
        <f t="shared" si="8"/>
        <v>1</v>
      </c>
      <c r="I542" s="8">
        <f>IF(AND($J$541=1,$Y$541&lt;&gt;"○"),1,0)</f>
        <v>0</v>
      </c>
      <c r="J542" s="8">
        <f>IF($AL$542="NA",0,1)</f>
        <v>0</v>
      </c>
      <c r="K542" s="28" t="s">
        <v>118</v>
      </c>
      <c r="L542" s="29"/>
      <c r="N542" s="30"/>
      <c r="AB542" s="30"/>
      <c r="AC542" s="30"/>
      <c r="AD542" s="30"/>
      <c r="AE542" s="30"/>
      <c r="AF542" s="30"/>
      <c r="AG542" s="30"/>
      <c r="AH542" s="30"/>
      <c r="AI542" s="30"/>
      <c r="AK542" s="30"/>
      <c r="AL542" s="8" t="str">
        <f>IF('項目E2(合理的配慮の提供)'!$AI$20="","NA",'項目E2(合理的配慮の提供)'!$AI$20)</f>
        <v>NA</v>
      </c>
      <c r="AN542" s="30"/>
      <c r="AO542" s="30"/>
      <c r="AP542" s="30"/>
      <c r="AQ542" s="29"/>
      <c r="AR542" s="29"/>
      <c r="AT542" s="120"/>
      <c r="BH542" s="120"/>
      <c r="BI542" s="120"/>
      <c r="BJ542" s="120"/>
      <c r="BK542" s="120"/>
      <c r="BL542" s="120"/>
      <c r="BM542" s="120"/>
      <c r="BN542" s="120"/>
      <c r="BO542" s="120"/>
      <c r="BQ542" s="120"/>
      <c r="BR542" s="9" t="s">
        <v>405</v>
      </c>
      <c r="BT542" s="120"/>
      <c r="BU542" s="120"/>
      <c r="BV542" s="120"/>
      <c r="BW542" s="9" t="s">
        <v>271</v>
      </c>
      <c r="BX542" s="29"/>
      <c r="BY542" s="13" t="s">
        <v>403</v>
      </c>
      <c r="CA542" s="13" t="s">
        <v>373</v>
      </c>
      <c r="DI542" s="29"/>
      <c r="DJ542" s="13" t="s">
        <v>127</v>
      </c>
    </row>
    <row r="543" spans="2:114" ht="15" customHeight="1">
      <c r="B543" s="91" t="s">
        <v>438</v>
      </c>
      <c r="C543" s="92" t="s">
        <v>352</v>
      </c>
      <c r="D543" s="92" t="s">
        <v>406</v>
      </c>
      <c r="E543" s="93" t="s">
        <v>407</v>
      </c>
      <c r="F543" s="9">
        <v>1</v>
      </c>
      <c r="G543" s="9">
        <f t="shared" si="8"/>
        <v>1</v>
      </c>
      <c r="J543" s="8">
        <f>IF(COUNTIF($O$543:$AH$543,"○")=0,0,1)</f>
        <v>0</v>
      </c>
      <c r="K543" s="28" t="s">
        <v>154</v>
      </c>
      <c r="L543" s="29"/>
      <c r="N543" s="30"/>
      <c r="O543" s="8" t="str">
        <f>IF('項目E2(合理的配慮の提供)'!$AJ$20="","NA",'項目E2(合理的配慮の提供)'!$AJ$20)</f>
        <v>NA</v>
      </c>
      <c r="P543" s="8" t="str">
        <f>IF('項目E2(合理的配慮の提供)'!$AK$20="","NA",'項目E2(合理的配慮の提供)'!$AK$20)</f>
        <v>NA</v>
      </c>
      <c r="Q543" s="8" t="str">
        <f>IF('項目E2(合理的配慮の提供)'!$AL$20="","NA",'項目E2(合理的配慮の提供)'!$AL$20)</f>
        <v>NA</v>
      </c>
      <c r="R543" s="8" t="str">
        <f>IF('項目E2(合理的配慮の提供)'!$AM$20="","NA",'項目E2(合理的配慮の提供)'!$AM$20)</f>
        <v>NA</v>
      </c>
      <c r="S543" s="8" t="str">
        <f>IF('項目E2(合理的配慮の提供)'!$AN$20="","NA",'項目E2(合理的配慮の提供)'!$AN$20)</f>
        <v>NA</v>
      </c>
      <c r="T543" s="8" t="str">
        <f>IF('項目E2(合理的配慮の提供)'!$AO$20="","NA",'項目E2(合理的配慮の提供)'!$AO$20)</f>
        <v>NA</v>
      </c>
      <c r="AB543" s="30"/>
      <c r="AC543" s="30"/>
      <c r="AD543" s="30"/>
      <c r="AE543" s="30"/>
      <c r="AF543" s="30"/>
      <c r="AG543" s="30"/>
      <c r="AH543" s="30"/>
      <c r="AI543" s="30"/>
      <c r="AK543" s="30"/>
      <c r="AN543" s="30"/>
      <c r="AO543" s="30"/>
      <c r="AP543" s="30"/>
      <c r="AQ543" s="29"/>
      <c r="AR543" s="29"/>
      <c r="AT543" s="120"/>
      <c r="AU543" s="9" t="s">
        <v>408</v>
      </c>
      <c r="AV543" s="9" t="s">
        <v>409</v>
      </c>
      <c r="AW543" s="9" t="s">
        <v>410</v>
      </c>
      <c r="AX543" s="9" t="s">
        <v>411</v>
      </c>
      <c r="AY543" s="9" t="s">
        <v>412</v>
      </c>
      <c r="AZ543" s="9" t="s">
        <v>413</v>
      </c>
      <c r="BH543" s="120"/>
      <c r="BI543" s="120"/>
      <c r="BJ543" s="120"/>
      <c r="BK543" s="120"/>
      <c r="BL543" s="120"/>
      <c r="BM543" s="120"/>
      <c r="BN543" s="120"/>
      <c r="BO543" s="120"/>
      <c r="BQ543" s="120"/>
      <c r="BT543" s="120"/>
      <c r="BU543" s="120"/>
      <c r="BV543" s="120"/>
      <c r="BW543" s="9" t="s">
        <v>278</v>
      </c>
      <c r="BX543" s="29"/>
      <c r="DI543" s="29"/>
      <c r="DJ543" s="13" t="s">
        <v>370</v>
      </c>
    </row>
    <row r="544" spans="2:114" ht="15" customHeight="1">
      <c r="B544" s="91" t="s">
        <v>438</v>
      </c>
      <c r="C544" s="92" t="s">
        <v>352</v>
      </c>
      <c r="D544" s="92" t="s">
        <v>406</v>
      </c>
      <c r="E544" s="93" t="s">
        <v>414</v>
      </c>
      <c r="F544" s="9">
        <v>1</v>
      </c>
      <c r="G544" s="9">
        <f t="shared" si="8"/>
        <v>1</v>
      </c>
      <c r="I544" s="8">
        <f>IF(AND($J$543=1,$T$543&lt;&gt;"○"),1,0)</f>
        <v>0</v>
      </c>
      <c r="J544" s="8">
        <f>IF($AL$544="NA",0,1)</f>
        <v>0</v>
      </c>
      <c r="K544" s="28" t="s">
        <v>118</v>
      </c>
      <c r="L544" s="29"/>
      <c r="N544" s="30"/>
      <c r="AB544" s="30"/>
      <c r="AC544" s="30"/>
      <c r="AD544" s="30"/>
      <c r="AE544" s="30"/>
      <c r="AF544" s="30"/>
      <c r="AG544" s="30"/>
      <c r="AH544" s="30"/>
      <c r="AI544" s="30"/>
      <c r="AK544" s="30"/>
      <c r="AL544" s="8" t="str">
        <f>IF('項目E2(合理的配慮の提供)'!$AP$20="","NA",'項目E2(合理的配慮の提供)'!$AP$20)</f>
        <v>NA</v>
      </c>
      <c r="AN544" s="30"/>
      <c r="AO544" s="30"/>
      <c r="AP544" s="30"/>
      <c r="AQ544" s="29"/>
      <c r="AR544" s="29"/>
      <c r="AT544" s="120"/>
      <c r="BH544" s="120"/>
      <c r="BI544" s="120"/>
      <c r="BJ544" s="120"/>
      <c r="BK544" s="120"/>
      <c r="BL544" s="120"/>
      <c r="BM544" s="120"/>
      <c r="BN544" s="120"/>
      <c r="BO544" s="120"/>
      <c r="BQ544" s="120"/>
      <c r="BR544" s="9" t="s">
        <v>415</v>
      </c>
      <c r="BT544" s="120"/>
      <c r="BU544" s="120"/>
      <c r="BV544" s="120"/>
      <c r="BW544" s="9" t="s">
        <v>280</v>
      </c>
      <c r="BX544" s="29"/>
      <c r="BY544" s="13" t="s">
        <v>413</v>
      </c>
      <c r="CA544" s="13" t="s">
        <v>373</v>
      </c>
      <c r="DI544" s="29"/>
      <c r="DJ544" s="13" t="s">
        <v>127</v>
      </c>
    </row>
    <row r="545" spans="2:114" ht="15" customHeight="1">
      <c r="B545" s="91" t="s">
        <v>438</v>
      </c>
      <c r="C545" s="92" t="s">
        <v>352</v>
      </c>
      <c r="D545" s="92" t="s">
        <v>209</v>
      </c>
      <c r="E545" s="93" t="s">
        <v>210</v>
      </c>
      <c r="F545" s="9">
        <v>1</v>
      </c>
      <c r="G545" s="9">
        <f t="shared" si="8"/>
        <v>1</v>
      </c>
      <c r="J545" s="8">
        <f>IF(COUNTIF($O$545:$AH$545,"○")=0,0,1)</f>
        <v>0</v>
      </c>
      <c r="K545" s="28" t="s">
        <v>154</v>
      </c>
      <c r="L545" s="29"/>
      <c r="N545" s="30"/>
      <c r="O545" s="8" t="str">
        <f>IF('項目E2(合理的配慮の提供)'!$AQ$20="","NA",'項目E2(合理的配慮の提供)'!$AQ$20)</f>
        <v>NA</v>
      </c>
      <c r="P545" s="8" t="str">
        <f>IF('項目E2(合理的配慮の提供)'!$AR$20="","NA",'項目E2(合理的配慮の提供)'!$AR$20)</f>
        <v>NA</v>
      </c>
      <c r="Q545" s="8" t="str">
        <f>IF('項目E2(合理的配慮の提供)'!$AS$20="","NA",'項目E2(合理的配慮の提供)'!$AS$20)</f>
        <v>NA</v>
      </c>
      <c r="AB545" s="30"/>
      <c r="AC545" s="30"/>
      <c r="AD545" s="30"/>
      <c r="AE545" s="30"/>
      <c r="AF545" s="30"/>
      <c r="AG545" s="30"/>
      <c r="AH545" s="30"/>
      <c r="AI545" s="30"/>
      <c r="AK545" s="30"/>
      <c r="AN545" s="30"/>
      <c r="AO545" s="30"/>
      <c r="AP545" s="30"/>
      <c r="AQ545" s="29"/>
      <c r="AR545" s="29"/>
      <c r="AT545" s="120"/>
      <c r="AU545" s="9" t="s">
        <v>416</v>
      </c>
      <c r="AV545" s="9" t="s">
        <v>417</v>
      </c>
      <c r="AW545" s="9" t="s">
        <v>418</v>
      </c>
      <c r="BH545" s="120"/>
      <c r="BI545" s="120"/>
      <c r="BJ545" s="120"/>
      <c r="BK545" s="120"/>
      <c r="BL545" s="120"/>
      <c r="BM545" s="120"/>
      <c r="BN545" s="120"/>
      <c r="BO545" s="120"/>
      <c r="BQ545" s="120"/>
      <c r="BT545" s="120"/>
      <c r="BU545" s="120"/>
      <c r="BV545" s="120"/>
      <c r="BW545" s="9" t="s">
        <v>284</v>
      </c>
      <c r="BX545" s="29"/>
      <c r="DI545" s="29"/>
      <c r="DJ545" s="13" t="s">
        <v>370</v>
      </c>
    </row>
    <row r="546" spans="2:114" ht="15" customHeight="1">
      <c r="B546" s="91" t="s">
        <v>438</v>
      </c>
      <c r="C546" s="92" t="s">
        <v>352</v>
      </c>
      <c r="D546" s="92" t="s">
        <v>215</v>
      </c>
      <c r="E546" s="93" t="s">
        <v>419</v>
      </c>
      <c r="F546" s="9">
        <v>1</v>
      </c>
      <c r="G546" s="9">
        <f t="shared" si="8"/>
        <v>1</v>
      </c>
      <c r="J546" s="8">
        <f>IF(COUNTIF($O$546:$AH$546,"○")=0,0,1)</f>
        <v>0</v>
      </c>
      <c r="K546" s="28" t="s">
        <v>154</v>
      </c>
      <c r="L546" s="29"/>
      <c r="N546" s="30"/>
      <c r="O546" s="8" t="str">
        <f>IF('項目E2(合理的配慮の提供)'!$AT$20="","NA",'項目E2(合理的配慮の提供)'!$AT$20)</f>
        <v>NA</v>
      </c>
      <c r="AB546" s="30"/>
      <c r="AC546" s="30"/>
      <c r="AD546" s="30"/>
      <c r="AE546" s="30"/>
      <c r="AF546" s="30"/>
      <c r="AG546" s="30"/>
      <c r="AH546" s="30"/>
      <c r="AI546" s="30"/>
      <c r="AK546" s="30"/>
      <c r="AN546" s="30"/>
      <c r="AO546" s="30"/>
      <c r="AP546" s="30"/>
      <c r="AQ546" s="29"/>
      <c r="AR546" s="29"/>
      <c r="AT546" s="120"/>
      <c r="AU546" s="9" t="s">
        <v>420</v>
      </c>
      <c r="BH546" s="120"/>
      <c r="BI546" s="120"/>
      <c r="BJ546" s="120"/>
      <c r="BK546" s="120"/>
      <c r="BL546" s="120"/>
      <c r="BM546" s="120"/>
      <c r="BN546" s="120"/>
      <c r="BO546" s="120"/>
      <c r="BQ546" s="120"/>
      <c r="BT546" s="120"/>
      <c r="BU546" s="120"/>
      <c r="BV546" s="120"/>
      <c r="BW546" s="9" t="s">
        <v>285</v>
      </c>
      <c r="BX546" s="29"/>
      <c r="DI546" s="29"/>
      <c r="DJ546" s="13" t="s">
        <v>370</v>
      </c>
    </row>
    <row r="547" spans="2:114" ht="15" customHeight="1">
      <c r="B547" s="91" t="s">
        <v>438</v>
      </c>
      <c r="C547" s="92" t="s">
        <v>352</v>
      </c>
      <c r="D547" s="92" t="s">
        <v>218</v>
      </c>
      <c r="E547" s="93" t="s">
        <v>421</v>
      </c>
      <c r="F547" s="9">
        <v>1</v>
      </c>
      <c r="G547" s="9">
        <f t="shared" si="8"/>
        <v>1</v>
      </c>
      <c r="J547" s="8">
        <f>IF($AL$547="NA",0,1)</f>
        <v>0</v>
      </c>
      <c r="K547" s="28" t="s">
        <v>118</v>
      </c>
      <c r="L547" s="29"/>
      <c r="N547" s="30"/>
      <c r="AB547" s="30"/>
      <c r="AC547" s="30"/>
      <c r="AD547" s="30"/>
      <c r="AE547" s="30"/>
      <c r="AF547" s="30"/>
      <c r="AG547" s="30"/>
      <c r="AH547" s="30"/>
      <c r="AI547" s="30"/>
      <c r="AK547" s="30"/>
      <c r="AL547" s="8" t="str">
        <f>IF('項目E2(合理的配慮の提供)'!$AU$20="","NA",'項目E2(合理的配慮の提供)'!$AU$20)</f>
        <v>NA</v>
      </c>
      <c r="AN547" s="30"/>
      <c r="AO547" s="30"/>
      <c r="AP547" s="30"/>
      <c r="AQ547" s="29"/>
      <c r="AR547" s="29"/>
      <c r="AT547" s="120"/>
      <c r="BH547" s="120"/>
      <c r="BI547" s="120"/>
      <c r="BJ547" s="120"/>
      <c r="BK547" s="120"/>
      <c r="BL547" s="120"/>
      <c r="BM547" s="120"/>
      <c r="BN547" s="120"/>
      <c r="BO547" s="120"/>
      <c r="BQ547" s="120"/>
      <c r="BR547" s="9" t="s">
        <v>422</v>
      </c>
      <c r="BT547" s="120"/>
      <c r="BU547" s="120"/>
      <c r="BV547" s="120"/>
      <c r="BW547" s="9" t="s">
        <v>286</v>
      </c>
      <c r="BX547" s="29"/>
      <c r="DI547" s="29"/>
      <c r="DJ547" s="13" t="s">
        <v>127</v>
      </c>
    </row>
    <row r="548" spans="2:114" ht="15" customHeight="1">
      <c r="B548" s="91" t="s">
        <v>438</v>
      </c>
      <c r="C548" s="92" t="s">
        <v>352</v>
      </c>
      <c r="D548" s="92" t="s">
        <v>432</v>
      </c>
      <c r="E548" s="93" t="s">
        <v>423</v>
      </c>
      <c r="F548" s="9">
        <v>1</v>
      </c>
      <c r="G548" s="9">
        <f t="shared" si="8"/>
        <v>1</v>
      </c>
      <c r="J548" s="8">
        <f>IF(OR($M$548="(選択)",LEN(TRIM($M$548))=0,$M$548="NA"),0,1)</f>
        <v>0</v>
      </c>
      <c r="K548" s="28" t="s">
        <v>145</v>
      </c>
      <c r="L548" s="29"/>
      <c r="M548" s="8" t="str">
        <f>IF('項目E2(合理的配慮の提供)'!$AV$20="","NA",'項目E2(合理的配慮の提供)'!$AV$20)</f>
        <v>(選択)</v>
      </c>
      <c r="N548" s="30"/>
      <c r="AB548" s="30"/>
      <c r="AC548" s="30"/>
      <c r="AD548" s="30"/>
      <c r="AE548" s="30"/>
      <c r="AF548" s="30"/>
      <c r="AG548" s="30"/>
      <c r="AH548" s="30"/>
      <c r="AI548" s="30"/>
      <c r="AK548" s="30"/>
      <c r="AN548" s="30"/>
      <c r="AO548" s="30"/>
      <c r="AP548" s="30"/>
      <c r="AQ548" s="29"/>
      <c r="AR548" s="29"/>
      <c r="AS548" s="9" t="s">
        <v>424</v>
      </c>
      <c r="AT548" s="120"/>
      <c r="BH548" s="120"/>
      <c r="BI548" s="120"/>
      <c r="BJ548" s="120"/>
      <c r="BK548" s="120"/>
      <c r="BL548" s="120"/>
      <c r="BM548" s="120"/>
      <c r="BN548" s="120"/>
      <c r="BO548" s="120"/>
      <c r="BQ548" s="120"/>
      <c r="BT548" s="120"/>
      <c r="BU548" s="120"/>
      <c r="BV548" s="120"/>
      <c r="BW548" s="9" t="s">
        <v>287</v>
      </c>
      <c r="BX548" s="29"/>
      <c r="DI548" s="29"/>
      <c r="DJ548" s="13" t="s">
        <v>360</v>
      </c>
    </row>
    <row r="549" spans="2:114" ht="15" customHeight="1">
      <c r="B549" s="91" t="s">
        <v>438</v>
      </c>
      <c r="C549" s="92" t="s">
        <v>352</v>
      </c>
      <c r="D549" s="92" t="s">
        <v>425</v>
      </c>
      <c r="E549" s="93" t="s">
        <v>426</v>
      </c>
      <c r="F549" s="9">
        <v>1</v>
      </c>
      <c r="G549" s="9">
        <f t="shared" si="8"/>
        <v>1</v>
      </c>
      <c r="J549" s="8">
        <f>IF($AL$549="NA",0,1)</f>
        <v>0</v>
      </c>
      <c r="K549" s="28" t="s">
        <v>118</v>
      </c>
      <c r="L549" s="29"/>
      <c r="N549" s="30"/>
      <c r="AB549" s="30"/>
      <c r="AC549" s="30"/>
      <c r="AD549" s="30"/>
      <c r="AE549" s="30"/>
      <c r="AF549" s="30"/>
      <c r="AG549" s="30"/>
      <c r="AH549" s="30"/>
      <c r="AI549" s="30"/>
      <c r="AK549" s="30"/>
      <c r="AL549" s="8" t="str">
        <f>IF('項目E2(合理的配慮の提供)'!$AW$20="","NA",'項目E2(合理的配慮の提供)'!$AW$20)</f>
        <v>NA</v>
      </c>
      <c r="AN549" s="30"/>
      <c r="AO549" s="30"/>
      <c r="AP549" s="30"/>
      <c r="AQ549" s="29"/>
      <c r="AR549" s="29"/>
      <c r="AT549" s="120"/>
      <c r="BH549" s="120"/>
      <c r="BI549" s="120"/>
      <c r="BJ549" s="120"/>
      <c r="BK549" s="120"/>
      <c r="BL549" s="120"/>
      <c r="BM549" s="120"/>
      <c r="BN549" s="120"/>
      <c r="BO549" s="120"/>
      <c r="BQ549" s="120"/>
      <c r="BR549" s="9" t="s">
        <v>427</v>
      </c>
      <c r="BT549" s="120"/>
      <c r="BU549" s="120"/>
      <c r="BV549" s="120"/>
      <c r="BW549" s="9" t="s">
        <v>288</v>
      </c>
      <c r="BX549" s="29"/>
      <c r="DI549" s="29"/>
      <c r="DJ549" s="13" t="s">
        <v>127</v>
      </c>
    </row>
    <row r="550" spans="2:114" ht="15" customHeight="1">
      <c r="B550" s="91" t="s">
        <v>438</v>
      </c>
      <c r="C550" s="92" t="s">
        <v>352</v>
      </c>
      <c r="D550" s="92" t="s">
        <v>227</v>
      </c>
      <c r="E550" s="93" t="s">
        <v>228</v>
      </c>
      <c r="F550" s="9">
        <v>1</v>
      </c>
      <c r="G550" s="9">
        <f t="shared" si="8"/>
        <v>1</v>
      </c>
      <c r="J550" s="8">
        <f>IF($AL$550="NA",0,1)</f>
        <v>0</v>
      </c>
      <c r="K550" s="28" t="s">
        <v>118</v>
      </c>
      <c r="L550" s="29"/>
      <c r="N550" s="30"/>
      <c r="AB550" s="30"/>
      <c r="AC550" s="30"/>
      <c r="AD550" s="30"/>
      <c r="AE550" s="30"/>
      <c r="AF550" s="30"/>
      <c r="AG550" s="30"/>
      <c r="AH550" s="30"/>
      <c r="AI550" s="30"/>
      <c r="AK550" s="30"/>
      <c r="AL550" s="8" t="str">
        <f>IF('項目E2(合理的配慮の提供)'!$AX$20="","NA",'項目E2(合理的配慮の提供)'!$AX$20)</f>
        <v>NA</v>
      </c>
      <c r="AN550" s="30"/>
      <c r="AO550" s="30"/>
      <c r="AP550" s="30"/>
      <c r="AQ550" s="29"/>
      <c r="AR550" s="29"/>
      <c r="AT550" s="120"/>
      <c r="BH550" s="120"/>
      <c r="BI550" s="120"/>
      <c r="BJ550" s="120"/>
      <c r="BK550" s="120"/>
      <c r="BL550" s="120"/>
      <c r="BM550" s="120"/>
      <c r="BN550" s="120"/>
      <c r="BO550" s="120"/>
      <c r="BQ550" s="120"/>
      <c r="BR550" s="9" t="s">
        <v>428</v>
      </c>
      <c r="BT550" s="120"/>
      <c r="BU550" s="120"/>
      <c r="BV550" s="120"/>
      <c r="BW550" s="9" t="s">
        <v>289</v>
      </c>
      <c r="BX550" s="29"/>
      <c r="DI550" s="29"/>
      <c r="DJ550" s="13" t="s">
        <v>127</v>
      </c>
    </row>
    <row r="551" spans="2:114" ht="15" customHeight="1">
      <c r="B551" s="91" t="s">
        <v>438</v>
      </c>
      <c r="C551" s="92" t="s">
        <v>352</v>
      </c>
      <c r="D551" s="92" t="s">
        <v>429</v>
      </c>
      <c r="E551" s="93" t="s">
        <v>430</v>
      </c>
      <c r="F551" s="9">
        <v>1</v>
      </c>
      <c r="G551" s="9">
        <f t="shared" si="8"/>
        <v>1</v>
      </c>
      <c r="J551" s="8">
        <f>IF(OR($M$551="(選択)",LEN(TRIM($M$551))=0,$M$551="NA"),0,1)</f>
        <v>0</v>
      </c>
      <c r="K551" s="28" t="s">
        <v>145</v>
      </c>
      <c r="L551" s="29"/>
      <c r="M551" s="8" t="str">
        <f>IF('項目E2(合理的配慮の提供)'!$AY$20="","NA",'項目E2(合理的配慮の提供)'!$AY$20)</f>
        <v>(選択)</v>
      </c>
      <c r="N551" s="30"/>
      <c r="AB551" s="30"/>
      <c r="AC551" s="30"/>
      <c r="AD551" s="30"/>
      <c r="AE551" s="30"/>
      <c r="AF551" s="30"/>
      <c r="AG551" s="30"/>
      <c r="AH551" s="30"/>
      <c r="AI551" s="30"/>
      <c r="AK551" s="30"/>
      <c r="AN551" s="30"/>
      <c r="AO551" s="30"/>
      <c r="AP551" s="30"/>
      <c r="AQ551" s="29"/>
      <c r="AR551" s="29"/>
      <c r="AS551" s="9" t="s">
        <v>431</v>
      </c>
      <c r="AT551" s="120"/>
      <c r="BH551" s="120"/>
      <c r="BI551" s="120"/>
      <c r="BJ551" s="120"/>
      <c r="BK551" s="120"/>
      <c r="BL551" s="120"/>
      <c r="BM551" s="120"/>
      <c r="BN551" s="120"/>
      <c r="BO551" s="120"/>
      <c r="BQ551" s="120"/>
      <c r="BT551" s="120"/>
      <c r="BU551" s="120"/>
      <c r="BV551" s="120"/>
      <c r="BW551" s="9" t="s">
        <v>290</v>
      </c>
      <c r="BX551" s="29"/>
      <c r="DI551" s="29"/>
      <c r="DJ551" s="13" t="s">
        <v>360</v>
      </c>
    </row>
    <row r="552" spans="2:114" ht="15" customHeight="1">
      <c r="B552" s="91" t="s">
        <v>438</v>
      </c>
      <c r="C552" s="92" t="s">
        <v>352</v>
      </c>
      <c r="D552" s="92" t="s">
        <v>357</v>
      </c>
      <c r="E552" s="93" t="s">
        <v>439</v>
      </c>
      <c r="F552" s="9">
        <v>2</v>
      </c>
      <c r="G552" s="9">
        <f t="shared" si="8"/>
        <v>1</v>
      </c>
      <c r="J552" s="8">
        <f>IF(OR($M$552="(選択)",LEN(TRIM($M$552))=0,$M$552="NA"),0,1)</f>
        <v>0</v>
      </c>
      <c r="K552" s="28" t="s">
        <v>145</v>
      </c>
      <c r="L552" s="29"/>
      <c r="M552" s="8" t="str">
        <f>IF('項目E2(合理的配慮の提供)'!$C$21="","NA",'項目E2(合理的配慮の提供)'!$C$21)</f>
        <v>(選択)</v>
      </c>
      <c r="N552" s="30"/>
      <c r="AB552" s="30"/>
      <c r="AC552" s="30"/>
      <c r="AD552" s="30"/>
      <c r="AE552" s="30"/>
      <c r="AF552" s="30"/>
      <c r="AG552" s="30"/>
      <c r="AH552" s="30"/>
      <c r="AI552" s="30"/>
      <c r="AK552" s="30"/>
      <c r="AN552" s="30"/>
      <c r="AO552" s="30"/>
      <c r="AP552" s="30"/>
      <c r="AQ552" s="29"/>
      <c r="AR552" s="29"/>
      <c r="AS552" s="9" t="s">
        <v>359</v>
      </c>
      <c r="AT552" s="120"/>
      <c r="BH552" s="120"/>
      <c r="BI552" s="120"/>
      <c r="BJ552" s="120"/>
      <c r="BK552" s="120"/>
      <c r="BL552" s="120"/>
      <c r="BM552" s="120"/>
      <c r="BN552" s="120"/>
      <c r="BO552" s="120"/>
      <c r="BQ552" s="120"/>
      <c r="BT552" s="120"/>
      <c r="BU552" s="120"/>
      <c r="BV552" s="120"/>
      <c r="BW552" s="9" t="s">
        <v>237</v>
      </c>
      <c r="BX552" s="29"/>
      <c r="DI552" s="29"/>
      <c r="DJ552" s="13" t="s">
        <v>360</v>
      </c>
    </row>
    <row r="553" spans="2:114" ht="15" customHeight="1">
      <c r="B553" s="91" t="s">
        <v>438</v>
      </c>
      <c r="C553" s="92" t="s">
        <v>352</v>
      </c>
      <c r="D553" s="92" t="s">
        <v>361</v>
      </c>
      <c r="E553" s="93" t="s">
        <v>362</v>
      </c>
      <c r="F553" s="9">
        <v>2</v>
      </c>
      <c r="G553" s="9">
        <f t="shared" si="8"/>
        <v>1</v>
      </c>
      <c r="J553" s="8">
        <f>IF($AL$553="NA",0,1)</f>
        <v>0</v>
      </c>
      <c r="K553" s="28" t="s">
        <v>118</v>
      </c>
      <c r="L553" s="29"/>
      <c r="N553" s="30"/>
      <c r="AB553" s="30"/>
      <c r="AC553" s="30"/>
      <c r="AD553" s="30"/>
      <c r="AE553" s="30"/>
      <c r="AF553" s="30"/>
      <c r="AG553" s="30"/>
      <c r="AH553" s="30"/>
      <c r="AI553" s="30"/>
      <c r="AK553" s="30"/>
      <c r="AL553" s="8" t="str">
        <f>IF('項目E2(合理的配慮の提供)'!$D$21="","NA",'項目E2(合理的配慮の提供)'!$D$21)</f>
        <v>NA</v>
      </c>
      <c r="AN553" s="30"/>
      <c r="AO553" s="30"/>
      <c r="AP553" s="30"/>
      <c r="AQ553" s="29"/>
      <c r="AR553" s="29"/>
      <c r="AT553" s="120"/>
      <c r="BH553" s="120"/>
      <c r="BI553" s="120"/>
      <c r="BJ553" s="120"/>
      <c r="BK553" s="120"/>
      <c r="BL553" s="120"/>
      <c r="BM553" s="120"/>
      <c r="BN553" s="120"/>
      <c r="BO553" s="120"/>
      <c r="BQ553" s="120"/>
      <c r="BR553" s="9" t="s">
        <v>363</v>
      </c>
      <c r="BT553" s="120"/>
      <c r="BU553" s="120"/>
      <c r="BV553" s="120"/>
      <c r="BW553" s="9" t="s">
        <v>238</v>
      </c>
      <c r="BX553" s="29"/>
      <c r="DI553" s="29"/>
      <c r="DJ553" s="13" t="s">
        <v>127</v>
      </c>
    </row>
    <row r="554" spans="2:114" ht="15" customHeight="1">
      <c r="B554" s="91" t="s">
        <v>438</v>
      </c>
      <c r="C554" s="92" t="s">
        <v>352</v>
      </c>
      <c r="D554" s="92" t="s">
        <v>364</v>
      </c>
      <c r="E554" s="93" t="s">
        <v>365</v>
      </c>
      <c r="F554" s="9">
        <v>2</v>
      </c>
      <c r="G554" s="9">
        <f t="shared" si="8"/>
        <v>1</v>
      </c>
      <c r="J554" s="8">
        <f>IF(COUNTIF($O$554:$AH$554,"○")=0,0,1)</f>
        <v>0</v>
      </c>
      <c r="K554" s="28" t="s">
        <v>366</v>
      </c>
      <c r="L554" s="29"/>
      <c r="N554" s="30"/>
      <c r="O554" s="8" t="str">
        <f>IF('項目E2(合理的配慮の提供)'!$G$21="","NA",'項目E2(合理的配慮の提供)'!$G$21)</f>
        <v>NA</v>
      </c>
      <c r="P554" s="8" t="str">
        <f>IF('項目E2(合理的配慮の提供)'!$H$21="","NA",'項目E2(合理的配慮の提供)'!$H$21)</f>
        <v>NA</v>
      </c>
      <c r="Q554" s="8" t="str">
        <f>IF('項目E2(合理的配慮の提供)'!$I$21="","NA",'項目E2(合理的配慮の提供)'!$I$21)</f>
        <v>NA</v>
      </c>
      <c r="AB554" s="30"/>
      <c r="AC554" s="30"/>
      <c r="AD554" s="30"/>
      <c r="AE554" s="30"/>
      <c r="AF554" s="30"/>
      <c r="AG554" s="30"/>
      <c r="AH554" s="30"/>
      <c r="AI554" s="30"/>
      <c r="AK554" s="30"/>
      <c r="AM554" s="32"/>
      <c r="AN554" s="30"/>
      <c r="AO554" s="30"/>
      <c r="AP554" s="30"/>
      <c r="AQ554" s="29"/>
      <c r="AR554" s="29"/>
      <c r="AT554" s="120"/>
      <c r="AU554" s="9" t="s">
        <v>367</v>
      </c>
      <c r="AV554" s="9" t="s">
        <v>368</v>
      </c>
      <c r="AW554" s="9" t="s">
        <v>369</v>
      </c>
      <c r="BH554" s="120"/>
      <c r="BI554" s="120"/>
      <c r="BJ554" s="120"/>
      <c r="BK554" s="120"/>
      <c r="BL554" s="120"/>
      <c r="BM554" s="120"/>
      <c r="BN554" s="120"/>
      <c r="BO554" s="120"/>
      <c r="BQ554" s="120"/>
      <c r="BT554" s="120"/>
      <c r="BU554" s="120"/>
      <c r="BV554" s="120"/>
      <c r="BW554" s="9" t="s">
        <v>242</v>
      </c>
      <c r="BX554" s="29"/>
      <c r="DI554" s="29"/>
      <c r="DJ554" s="13" t="s">
        <v>370</v>
      </c>
    </row>
    <row r="555" spans="2:114" ht="15" customHeight="1">
      <c r="B555" s="91" t="s">
        <v>438</v>
      </c>
      <c r="C555" s="92" t="s">
        <v>352</v>
      </c>
      <c r="D555" s="92" t="s">
        <v>364</v>
      </c>
      <c r="E555" s="93" t="s">
        <v>371</v>
      </c>
      <c r="F555" s="9">
        <v>2</v>
      </c>
      <c r="G555" s="9">
        <f t="shared" si="8"/>
        <v>1</v>
      </c>
      <c r="I555" s="8">
        <f>IF(AND($J$554=1,$Q$554&lt;&gt;"○"),1,0)</f>
        <v>0</v>
      </c>
      <c r="J555" s="8">
        <f>IF($AL$555="NA",0,1)</f>
        <v>0</v>
      </c>
      <c r="K555" s="28" t="s">
        <v>118</v>
      </c>
      <c r="L555" s="29"/>
      <c r="N555" s="30"/>
      <c r="AB555" s="30"/>
      <c r="AC555" s="30"/>
      <c r="AD555" s="30"/>
      <c r="AE555" s="30"/>
      <c r="AF555" s="30"/>
      <c r="AG555" s="30"/>
      <c r="AH555" s="30"/>
      <c r="AI555" s="30"/>
      <c r="AK555" s="30"/>
      <c r="AL555" s="8" t="str">
        <f>IF('項目E2(合理的配慮の提供)'!$J$21="","NA",'項目E2(合理的配慮の提供)'!$J$21)</f>
        <v>NA</v>
      </c>
      <c r="AN555" s="30"/>
      <c r="AO555" s="30"/>
      <c r="AP555" s="30"/>
      <c r="AQ555" s="29"/>
      <c r="AR555" s="29"/>
      <c r="AT555" s="120"/>
      <c r="BH555" s="120"/>
      <c r="BI555" s="120"/>
      <c r="BJ555" s="120"/>
      <c r="BK555" s="120"/>
      <c r="BL555" s="120"/>
      <c r="BM555" s="120"/>
      <c r="BN555" s="120"/>
      <c r="BO555" s="120"/>
      <c r="BQ555" s="120"/>
      <c r="BR555" s="9" t="s">
        <v>372</v>
      </c>
      <c r="BT555" s="120"/>
      <c r="BU555" s="120"/>
      <c r="BV555" s="120"/>
      <c r="BW555" s="9" t="s">
        <v>243</v>
      </c>
      <c r="BX555" s="29"/>
      <c r="BY555" s="13" t="s">
        <v>369</v>
      </c>
      <c r="CA555" s="13" t="s">
        <v>373</v>
      </c>
      <c r="DI555" s="29"/>
      <c r="DJ555" s="13" t="s">
        <v>127</v>
      </c>
    </row>
    <row r="556" spans="2:114" ht="15" customHeight="1">
      <c r="B556" s="91" t="s">
        <v>438</v>
      </c>
      <c r="C556" s="92" t="s">
        <v>352</v>
      </c>
      <c r="D556" s="92" t="s">
        <v>162</v>
      </c>
      <c r="E556" s="93" t="s">
        <v>374</v>
      </c>
      <c r="F556" s="9">
        <v>2</v>
      </c>
      <c r="G556" s="9">
        <f t="shared" si="8"/>
        <v>1</v>
      </c>
      <c r="J556" s="8">
        <f>IF(COUNTIF($O$556:$AH$556,"○")=0,0,1)</f>
        <v>0</v>
      </c>
      <c r="K556" s="28" t="s">
        <v>154</v>
      </c>
      <c r="L556" s="29"/>
      <c r="N556" s="30"/>
      <c r="O556" s="8" t="str">
        <f>IF('項目E2(合理的配慮の提供)'!$K$21="","NA",'項目E2(合理的配慮の提供)'!$K$21)</f>
        <v>NA</v>
      </c>
      <c r="P556" s="8" t="str">
        <f>IF('項目E2(合理的配慮の提供)'!$L$21="","NA",'項目E2(合理的配慮の提供)'!$L$21)</f>
        <v>NA</v>
      </c>
      <c r="Q556" s="8" t="str">
        <f>IF('項目E2(合理的配慮の提供)'!$M$21="","NA",'項目E2(合理的配慮の提供)'!$M$21)</f>
        <v>NA</v>
      </c>
      <c r="R556" s="8" t="str">
        <f>IF('項目E2(合理的配慮の提供)'!$N$21="","NA",'項目E2(合理的配慮の提供)'!$N$21)</f>
        <v>NA</v>
      </c>
      <c r="AB556" s="30"/>
      <c r="AC556" s="30"/>
      <c r="AD556" s="30"/>
      <c r="AE556" s="30"/>
      <c r="AF556" s="30"/>
      <c r="AG556" s="30"/>
      <c r="AH556" s="30"/>
      <c r="AI556" s="30"/>
      <c r="AK556" s="30"/>
      <c r="AN556" s="30"/>
      <c r="AO556" s="30"/>
      <c r="AP556" s="30"/>
      <c r="AQ556" s="29"/>
      <c r="AR556" s="29"/>
      <c r="AT556" s="120"/>
      <c r="AU556" s="9" t="s">
        <v>375</v>
      </c>
      <c r="AV556" s="9" t="s">
        <v>376</v>
      </c>
      <c r="AW556" s="9" t="s">
        <v>377</v>
      </c>
      <c r="AX556" s="9" t="s">
        <v>378</v>
      </c>
      <c r="BH556" s="120"/>
      <c r="BI556" s="120"/>
      <c r="BJ556" s="120"/>
      <c r="BK556" s="120"/>
      <c r="BL556" s="120"/>
      <c r="BM556" s="120"/>
      <c r="BN556" s="120"/>
      <c r="BO556" s="120"/>
      <c r="BQ556" s="120"/>
      <c r="BT556" s="120"/>
      <c r="BU556" s="120"/>
      <c r="BV556" s="120"/>
      <c r="BW556" s="9" t="s">
        <v>248</v>
      </c>
      <c r="BX556" s="29"/>
      <c r="DI556" s="29"/>
      <c r="DJ556" s="13" t="s">
        <v>370</v>
      </c>
    </row>
    <row r="557" spans="2:114" ht="15" customHeight="1">
      <c r="B557" s="91" t="s">
        <v>438</v>
      </c>
      <c r="C557" s="92" t="s">
        <v>352</v>
      </c>
      <c r="D557" s="92" t="s">
        <v>379</v>
      </c>
      <c r="E557" s="93" t="s">
        <v>380</v>
      </c>
      <c r="F557" s="9">
        <v>2</v>
      </c>
      <c r="G557" s="9">
        <f t="shared" si="8"/>
        <v>1</v>
      </c>
      <c r="J557" s="8">
        <f>IF(COUNTIF($O$557:$AH$557,"○")=0,0,1)</f>
        <v>0</v>
      </c>
      <c r="K557" s="28" t="s">
        <v>154</v>
      </c>
      <c r="L557" s="29"/>
      <c r="N557" s="30"/>
      <c r="O557" s="8" t="str">
        <f>IF('項目E2(合理的配慮の提供)'!$O$21="","NA",'項目E2(合理的配慮の提供)'!$O$21)</f>
        <v>NA</v>
      </c>
      <c r="P557" s="8" t="str">
        <f>IF('項目E2(合理的配慮の提供)'!$P$21="","NA",'項目E2(合理的配慮の提供)'!$P$21)</f>
        <v>NA</v>
      </c>
      <c r="Q557" s="8" t="str">
        <f>IF('項目E2(合理的配慮の提供)'!$Q$21="","NA",'項目E2(合理的配慮の提供)'!$Q$21)</f>
        <v>NA</v>
      </c>
      <c r="R557" s="8" t="str">
        <f>IF('項目E2(合理的配慮の提供)'!$R$21="","NA",'項目E2(合理的配慮の提供)'!$R$21)</f>
        <v>NA</v>
      </c>
      <c r="S557" s="8" t="str">
        <f>IF('項目E2(合理的配慮の提供)'!$S$21="","NA",'項目E2(合理的配慮の提供)'!$S$21)</f>
        <v>NA</v>
      </c>
      <c r="T557" s="8" t="str">
        <f>IF('項目E2(合理的配慮の提供)'!$T$21="","NA",'項目E2(合理的配慮の提供)'!$T$21)</f>
        <v>NA</v>
      </c>
      <c r="U557" s="8" t="str">
        <f>IF('項目E2(合理的配慮の提供)'!$U$21="","NA",'項目E2(合理的配慮の提供)'!$U$21)</f>
        <v>NA</v>
      </c>
      <c r="V557" s="8" t="str">
        <f>IF('項目E2(合理的配慮の提供)'!$V$21="","NA",'項目E2(合理的配慮の提供)'!$V$21)</f>
        <v>NA</v>
      </c>
      <c r="W557" s="8" t="str">
        <f>IF('項目E2(合理的配慮の提供)'!$W$21="","NA",'項目E2(合理的配慮の提供)'!$W$21)</f>
        <v>NA</v>
      </c>
      <c r="AB557" s="30"/>
      <c r="AC557" s="30"/>
      <c r="AD557" s="30"/>
      <c r="AE557" s="30"/>
      <c r="AF557" s="30"/>
      <c r="AG557" s="30"/>
      <c r="AH557" s="30"/>
      <c r="AI557" s="30"/>
      <c r="AK557" s="30"/>
      <c r="AN557" s="30"/>
      <c r="AO557" s="30"/>
      <c r="AP557" s="30"/>
      <c r="AQ557" s="29"/>
      <c r="AR557" s="29"/>
      <c r="AT557" s="120"/>
      <c r="AU557" s="9" t="s">
        <v>381</v>
      </c>
      <c r="AV557" s="9" t="s">
        <v>382</v>
      </c>
      <c r="AW557" s="9" t="s">
        <v>383</v>
      </c>
      <c r="AX557" s="9" t="s">
        <v>384</v>
      </c>
      <c r="AY557" s="9" t="s">
        <v>385</v>
      </c>
      <c r="AZ557" s="9" t="s">
        <v>386</v>
      </c>
      <c r="BA557" s="9" t="s">
        <v>387</v>
      </c>
      <c r="BB557" s="9" t="s">
        <v>388</v>
      </c>
      <c r="BC557" s="9" t="s">
        <v>389</v>
      </c>
      <c r="BH557" s="120"/>
      <c r="BI557" s="120"/>
      <c r="BJ557" s="120"/>
      <c r="BK557" s="120"/>
      <c r="BL557" s="120"/>
      <c r="BM557" s="120"/>
      <c r="BN557" s="120"/>
      <c r="BO557" s="120"/>
      <c r="BQ557" s="120"/>
      <c r="BT557" s="120"/>
      <c r="BU557" s="120"/>
      <c r="BV557" s="120"/>
      <c r="BW557" s="9" t="s">
        <v>258</v>
      </c>
      <c r="BX557" s="29"/>
      <c r="DI557" s="29"/>
      <c r="DJ557" s="13" t="s">
        <v>370</v>
      </c>
    </row>
    <row r="558" spans="2:114" ht="15" customHeight="1">
      <c r="B558" s="91" t="s">
        <v>438</v>
      </c>
      <c r="C558" s="92" t="s">
        <v>352</v>
      </c>
      <c r="D558" s="92" t="s">
        <v>391</v>
      </c>
      <c r="E558" s="93" t="s">
        <v>392</v>
      </c>
      <c r="F558" s="9">
        <v>2</v>
      </c>
      <c r="G558" s="9">
        <f t="shared" si="8"/>
        <v>1</v>
      </c>
      <c r="J558" s="8">
        <f>IF(COUNTIF($O$558:$AH$558,"○")=0,0,1)</f>
        <v>0</v>
      </c>
      <c r="K558" s="28" t="s">
        <v>154</v>
      </c>
      <c r="L558" s="29"/>
      <c r="N558" s="30"/>
      <c r="O558" s="8" t="str">
        <f>IF('項目E2(合理的配慮の提供)'!$X$21="","NA",'項目E2(合理的配慮の提供)'!$X$21)</f>
        <v>NA</v>
      </c>
      <c r="P558" s="8" t="str">
        <f>IF('項目E2(合理的配慮の提供)'!$Y$21="","NA",'項目E2(合理的配慮の提供)'!$Y$21)</f>
        <v>NA</v>
      </c>
      <c r="Q558" s="8" t="str">
        <f>IF('項目E2(合理的配慮の提供)'!$Z$21="","NA",'項目E2(合理的配慮の提供)'!$Z$21)</f>
        <v>NA</v>
      </c>
      <c r="R558" s="8" t="str">
        <f>IF('項目E2(合理的配慮の提供)'!$AA$21="","NA",'項目E2(合理的配慮の提供)'!$AA$21)</f>
        <v>NA</v>
      </c>
      <c r="S558" s="8" t="str">
        <f>IF('項目E2(合理的配慮の提供)'!$AB$21="","NA",'項目E2(合理的配慮の提供)'!$AB$21)</f>
        <v>NA</v>
      </c>
      <c r="T558" s="8" t="str">
        <f>IF('項目E2(合理的配慮の提供)'!$AC$21="","NA",'項目E2(合理的配慮の提供)'!$AC$21)</f>
        <v>NA</v>
      </c>
      <c r="U558" s="8" t="str">
        <f>IF('項目E2(合理的配慮の提供)'!$AD$21="","NA",'項目E2(合理的配慮の提供)'!$AD$21)</f>
        <v>NA</v>
      </c>
      <c r="V558" s="8" t="str">
        <f>IF('項目E2(合理的配慮の提供)'!$AE$21="","NA",'項目E2(合理的配慮の提供)'!$AE$21)</f>
        <v>NA</v>
      </c>
      <c r="W558" s="8" t="str">
        <f>IF('項目E2(合理的配慮の提供)'!$AF$21="","NA",'項目E2(合理的配慮の提供)'!$AF$21)</f>
        <v>NA</v>
      </c>
      <c r="X558" s="8" t="str">
        <f>IF('項目E2(合理的配慮の提供)'!$AG$21="","NA",'項目E2(合理的配慮の提供)'!$AG$21)</f>
        <v>NA</v>
      </c>
      <c r="Y558" s="8" t="str">
        <f>IF('項目E2(合理的配慮の提供)'!$AH$21="","NA",'項目E2(合理的配慮の提供)'!$AH$21)</f>
        <v>NA</v>
      </c>
      <c r="AB558" s="30"/>
      <c r="AC558" s="30"/>
      <c r="AD558" s="30"/>
      <c r="AE558" s="30"/>
      <c r="AF558" s="30"/>
      <c r="AG558" s="30"/>
      <c r="AH558" s="30"/>
      <c r="AI558" s="30"/>
      <c r="AK558" s="30"/>
      <c r="AN558" s="30"/>
      <c r="AO558" s="30"/>
      <c r="AP558" s="30"/>
      <c r="AQ558" s="29"/>
      <c r="AR558" s="29"/>
      <c r="AT558" s="120"/>
      <c r="AU558" s="9" t="s">
        <v>393</v>
      </c>
      <c r="AV558" s="9" t="s">
        <v>394</v>
      </c>
      <c r="AW558" s="9" t="s">
        <v>395</v>
      </c>
      <c r="AX558" s="9" t="s">
        <v>396</v>
      </c>
      <c r="AY558" s="9" t="s">
        <v>397</v>
      </c>
      <c r="AZ558" s="9" t="s">
        <v>398</v>
      </c>
      <c r="BA558" s="9" t="s">
        <v>399</v>
      </c>
      <c r="BB558" s="9" t="s">
        <v>400</v>
      </c>
      <c r="BC558" s="9" t="s">
        <v>401</v>
      </c>
      <c r="BD558" s="9" t="s">
        <v>402</v>
      </c>
      <c r="BE558" s="9" t="s">
        <v>403</v>
      </c>
      <c r="BH558" s="120"/>
      <c r="BI558" s="120"/>
      <c r="BJ558" s="120"/>
      <c r="BK558" s="120"/>
      <c r="BL558" s="120"/>
      <c r="BM558" s="120"/>
      <c r="BN558" s="120"/>
      <c r="BO558" s="120"/>
      <c r="BQ558" s="120"/>
      <c r="BT558" s="120"/>
      <c r="BU558" s="120"/>
      <c r="BV558" s="120"/>
      <c r="BW558" s="9" t="s">
        <v>270</v>
      </c>
      <c r="BX558" s="29"/>
      <c r="DI558" s="29"/>
      <c r="DJ558" s="13" t="s">
        <v>370</v>
      </c>
    </row>
    <row r="559" spans="2:114" ht="15" customHeight="1">
      <c r="B559" s="91" t="s">
        <v>438</v>
      </c>
      <c r="C559" s="92" t="s">
        <v>352</v>
      </c>
      <c r="D559" s="92" t="s">
        <v>391</v>
      </c>
      <c r="E559" s="93" t="s">
        <v>404</v>
      </c>
      <c r="F559" s="9">
        <v>2</v>
      </c>
      <c r="G559" s="9">
        <f t="shared" si="8"/>
        <v>1</v>
      </c>
      <c r="I559" s="8">
        <f>IF(AND($J$558=1,$Y$558&lt;&gt;"○"),1,0)</f>
        <v>0</v>
      </c>
      <c r="J559" s="8">
        <f>IF($AL$559="NA",0,1)</f>
        <v>0</v>
      </c>
      <c r="K559" s="28" t="s">
        <v>118</v>
      </c>
      <c r="L559" s="29"/>
      <c r="N559" s="30"/>
      <c r="AB559" s="30"/>
      <c r="AC559" s="30"/>
      <c r="AD559" s="30"/>
      <c r="AE559" s="30"/>
      <c r="AF559" s="30"/>
      <c r="AG559" s="30"/>
      <c r="AH559" s="30"/>
      <c r="AI559" s="30"/>
      <c r="AK559" s="30"/>
      <c r="AL559" s="8" t="str">
        <f>IF('項目E2(合理的配慮の提供)'!$AI$21="","NA",'項目E2(合理的配慮の提供)'!$AI$21)</f>
        <v>NA</v>
      </c>
      <c r="AN559" s="30"/>
      <c r="AO559" s="30"/>
      <c r="AP559" s="30"/>
      <c r="AQ559" s="29"/>
      <c r="AR559" s="29"/>
      <c r="AT559" s="120"/>
      <c r="BH559" s="120"/>
      <c r="BI559" s="120"/>
      <c r="BJ559" s="120"/>
      <c r="BK559" s="120"/>
      <c r="BL559" s="120"/>
      <c r="BM559" s="120"/>
      <c r="BN559" s="120"/>
      <c r="BO559" s="120"/>
      <c r="BQ559" s="120"/>
      <c r="BR559" s="9" t="s">
        <v>405</v>
      </c>
      <c r="BT559" s="120"/>
      <c r="BU559" s="120"/>
      <c r="BV559" s="120"/>
      <c r="BW559" s="9" t="s">
        <v>271</v>
      </c>
      <c r="BX559" s="29"/>
      <c r="BY559" s="13" t="s">
        <v>403</v>
      </c>
      <c r="CA559" s="13" t="s">
        <v>373</v>
      </c>
      <c r="DI559" s="29"/>
      <c r="DJ559" s="13" t="s">
        <v>127</v>
      </c>
    </row>
    <row r="560" spans="2:114" ht="15" customHeight="1">
      <c r="B560" s="91" t="s">
        <v>438</v>
      </c>
      <c r="C560" s="92" t="s">
        <v>352</v>
      </c>
      <c r="D560" s="92" t="s">
        <v>406</v>
      </c>
      <c r="E560" s="93" t="s">
        <v>407</v>
      </c>
      <c r="F560" s="9">
        <v>2</v>
      </c>
      <c r="G560" s="9">
        <f t="shared" si="8"/>
        <v>1</v>
      </c>
      <c r="J560" s="8">
        <f>IF(COUNTIF($O$560:$AH$560,"○")=0,0,1)</f>
        <v>0</v>
      </c>
      <c r="K560" s="28" t="s">
        <v>154</v>
      </c>
      <c r="L560" s="29"/>
      <c r="N560" s="30"/>
      <c r="O560" s="8" t="str">
        <f>IF('項目E2(合理的配慮の提供)'!$AJ$21="","NA",'項目E2(合理的配慮の提供)'!$AJ$21)</f>
        <v>NA</v>
      </c>
      <c r="P560" s="8" t="str">
        <f>IF('項目E2(合理的配慮の提供)'!$AK$21="","NA",'項目E2(合理的配慮の提供)'!$AK$21)</f>
        <v>NA</v>
      </c>
      <c r="Q560" s="8" t="str">
        <f>IF('項目E2(合理的配慮の提供)'!$AL$21="","NA",'項目E2(合理的配慮の提供)'!$AL$21)</f>
        <v>NA</v>
      </c>
      <c r="R560" s="8" t="str">
        <f>IF('項目E2(合理的配慮の提供)'!$AM$21="","NA",'項目E2(合理的配慮の提供)'!$AM$21)</f>
        <v>NA</v>
      </c>
      <c r="S560" s="8" t="str">
        <f>IF('項目E2(合理的配慮の提供)'!$AN$21="","NA",'項目E2(合理的配慮の提供)'!$AN$21)</f>
        <v>NA</v>
      </c>
      <c r="T560" s="8" t="str">
        <f>IF('項目E2(合理的配慮の提供)'!$AO$21="","NA",'項目E2(合理的配慮の提供)'!$AO$21)</f>
        <v>NA</v>
      </c>
      <c r="AB560" s="30"/>
      <c r="AC560" s="30"/>
      <c r="AD560" s="30"/>
      <c r="AE560" s="30"/>
      <c r="AF560" s="30"/>
      <c r="AG560" s="30"/>
      <c r="AH560" s="30"/>
      <c r="AI560" s="30"/>
      <c r="AK560" s="30"/>
      <c r="AN560" s="30"/>
      <c r="AO560" s="30"/>
      <c r="AP560" s="30"/>
      <c r="AQ560" s="29"/>
      <c r="AR560" s="29"/>
      <c r="AT560" s="120"/>
      <c r="AU560" s="9" t="s">
        <v>408</v>
      </c>
      <c r="AV560" s="9" t="s">
        <v>409</v>
      </c>
      <c r="AW560" s="9" t="s">
        <v>410</v>
      </c>
      <c r="AX560" s="9" t="s">
        <v>411</v>
      </c>
      <c r="AY560" s="9" t="s">
        <v>412</v>
      </c>
      <c r="AZ560" s="9" t="s">
        <v>413</v>
      </c>
      <c r="BH560" s="120"/>
      <c r="BI560" s="120"/>
      <c r="BJ560" s="120"/>
      <c r="BK560" s="120"/>
      <c r="BL560" s="120"/>
      <c r="BM560" s="120"/>
      <c r="BN560" s="120"/>
      <c r="BO560" s="120"/>
      <c r="BQ560" s="120"/>
      <c r="BT560" s="120"/>
      <c r="BU560" s="120"/>
      <c r="BV560" s="120"/>
      <c r="BW560" s="9" t="s">
        <v>278</v>
      </c>
      <c r="BX560" s="29"/>
      <c r="DI560" s="29"/>
      <c r="DJ560" s="13" t="s">
        <v>370</v>
      </c>
    </row>
    <row r="561" spans="2:114" ht="15" customHeight="1">
      <c r="B561" s="91" t="s">
        <v>438</v>
      </c>
      <c r="C561" s="92" t="s">
        <v>352</v>
      </c>
      <c r="D561" s="92" t="s">
        <v>406</v>
      </c>
      <c r="E561" s="93" t="s">
        <v>414</v>
      </c>
      <c r="F561" s="9">
        <v>2</v>
      </c>
      <c r="G561" s="9">
        <f t="shared" si="8"/>
        <v>1</v>
      </c>
      <c r="I561" s="8">
        <f>IF(AND($J$560=1,$T$560&lt;&gt;"○"),1,0)</f>
        <v>0</v>
      </c>
      <c r="J561" s="8">
        <f>IF($AL$561="NA",0,1)</f>
        <v>0</v>
      </c>
      <c r="K561" s="28" t="s">
        <v>118</v>
      </c>
      <c r="L561" s="29"/>
      <c r="N561" s="30"/>
      <c r="AB561" s="30"/>
      <c r="AC561" s="30"/>
      <c r="AD561" s="30"/>
      <c r="AE561" s="30"/>
      <c r="AF561" s="30"/>
      <c r="AG561" s="30"/>
      <c r="AH561" s="30"/>
      <c r="AI561" s="30"/>
      <c r="AK561" s="30"/>
      <c r="AL561" s="8" t="str">
        <f>IF('項目E2(合理的配慮の提供)'!$AP$21="","NA",'項目E2(合理的配慮の提供)'!$AP$21)</f>
        <v>NA</v>
      </c>
      <c r="AN561" s="30"/>
      <c r="AO561" s="30"/>
      <c r="AP561" s="30"/>
      <c r="AQ561" s="29"/>
      <c r="AR561" s="29"/>
      <c r="AT561" s="120"/>
      <c r="BH561" s="120"/>
      <c r="BI561" s="120"/>
      <c r="BJ561" s="120"/>
      <c r="BK561" s="120"/>
      <c r="BL561" s="120"/>
      <c r="BM561" s="120"/>
      <c r="BN561" s="120"/>
      <c r="BO561" s="120"/>
      <c r="BQ561" s="120"/>
      <c r="BR561" s="9" t="s">
        <v>415</v>
      </c>
      <c r="BT561" s="120"/>
      <c r="BU561" s="120"/>
      <c r="BV561" s="120"/>
      <c r="BW561" s="9" t="s">
        <v>279</v>
      </c>
      <c r="BX561" s="29"/>
      <c r="BY561" s="13" t="s">
        <v>413</v>
      </c>
      <c r="CA561" s="13" t="s">
        <v>373</v>
      </c>
      <c r="DI561" s="29"/>
      <c r="DJ561" s="13" t="s">
        <v>127</v>
      </c>
    </row>
    <row r="562" spans="2:114" ht="15" customHeight="1">
      <c r="B562" s="91" t="s">
        <v>438</v>
      </c>
      <c r="C562" s="92" t="s">
        <v>352</v>
      </c>
      <c r="D562" s="92" t="s">
        <v>209</v>
      </c>
      <c r="E562" s="93" t="s">
        <v>210</v>
      </c>
      <c r="F562" s="9">
        <v>2</v>
      </c>
      <c r="G562" s="9">
        <f t="shared" si="8"/>
        <v>1</v>
      </c>
      <c r="J562" s="8">
        <f>IF(COUNTIF($O$562:$AH$562,"○")=0,0,1)</f>
        <v>0</v>
      </c>
      <c r="K562" s="28" t="s">
        <v>154</v>
      </c>
      <c r="L562" s="29"/>
      <c r="N562" s="30"/>
      <c r="O562" s="8" t="str">
        <f>IF('項目E2(合理的配慮の提供)'!$AQ$21="","NA",'項目E2(合理的配慮の提供)'!$AQ$21)</f>
        <v>NA</v>
      </c>
      <c r="P562" s="8" t="str">
        <f>IF('項目E2(合理的配慮の提供)'!$AR$21="","NA",'項目E2(合理的配慮の提供)'!$AR$21)</f>
        <v>NA</v>
      </c>
      <c r="Q562" s="8" t="str">
        <f>IF('項目E2(合理的配慮の提供)'!$AS$21="","NA",'項目E2(合理的配慮の提供)'!$AS$21)</f>
        <v>NA</v>
      </c>
      <c r="AB562" s="30"/>
      <c r="AC562" s="30"/>
      <c r="AD562" s="30"/>
      <c r="AE562" s="30"/>
      <c r="AF562" s="30"/>
      <c r="AG562" s="30"/>
      <c r="AH562" s="30"/>
      <c r="AI562" s="30"/>
      <c r="AK562" s="30"/>
      <c r="AN562" s="30"/>
      <c r="AO562" s="30"/>
      <c r="AP562" s="30"/>
      <c r="AQ562" s="29"/>
      <c r="AR562" s="29"/>
      <c r="AT562" s="120"/>
      <c r="AU562" s="9" t="s">
        <v>416</v>
      </c>
      <c r="AV562" s="9" t="s">
        <v>417</v>
      </c>
      <c r="AW562" s="9" t="s">
        <v>418</v>
      </c>
      <c r="BH562" s="120"/>
      <c r="BI562" s="120"/>
      <c r="BJ562" s="120"/>
      <c r="BK562" s="120"/>
      <c r="BL562" s="120"/>
      <c r="BM562" s="120"/>
      <c r="BN562" s="120"/>
      <c r="BO562" s="120"/>
      <c r="BQ562" s="120"/>
      <c r="BT562" s="120"/>
      <c r="BU562" s="120"/>
      <c r="BV562" s="120"/>
      <c r="BW562" s="9" t="s">
        <v>284</v>
      </c>
      <c r="BX562" s="29"/>
      <c r="DI562" s="29"/>
      <c r="DJ562" s="13" t="s">
        <v>370</v>
      </c>
    </row>
    <row r="563" spans="2:114" ht="15" customHeight="1">
      <c r="B563" s="91" t="s">
        <v>438</v>
      </c>
      <c r="C563" s="92" t="s">
        <v>352</v>
      </c>
      <c r="D563" s="92" t="s">
        <v>215</v>
      </c>
      <c r="E563" s="93" t="s">
        <v>419</v>
      </c>
      <c r="F563" s="9">
        <v>2</v>
      </c>
      <c r="G563" s="9">
        <f t="shared" si="8"/>
        <v>1</v>
      </c>
      <c r="J563" s="8">
        <f>IF(COUNTIF($O$563:$AH$563,"○")=0,0,1)</f>
        <v>0</v>
      </c>
      <c r="K563" s="28" t="s">
        <v>154</v>
      </c>
      <c r="L563" s="29"/>
      <c r="N563" s="30"/>
      <c r="O563" s="8" t="str">
        <f>IF('項目E2(合理的配慮の提供)'!$AT$21="","NA",'項目E2(合理的配慮の提供)'!$AT$21)</f>
        <v>NA</v>
      </c>
      <c r="AB563" s="30"/>
      <c r="AC563" s="30"/>
      <c r="AD563" s="30"/>
      <c r="AE563" s="30"/>
      <c r="AF563" s="30"/>
      <c r="AG563" s="30"/>
      <c r="AH563" s="30"/>
      <c r="AI563" s="30"/>
      <c r="AK563" s="30"/>
      <c r="AN563" s="30"/>
      <c r="AO563" s="30"/>
      <c r="AP563" s="30"/>
      <c r="AQ563" s="29"/>
      <c r="AR563" s="29"/>
      <c r="AT563" s="120"/>
      <c r="AU563" s="9" t="s">
        <v>420</v>
      </c>
      <c r="BH563" s="120"/>
      <c r="BI563" s="120"/>
      <c r="BJ563" s="120"/>
      <c r="BK563" s="120"/>
      <c r="BL563" s="120"/>
      <c r="BM563" s="120"/>
      <c r="BN563" s="120"/>
      <c r="BO563" s="120"/>
      <c r="BQ563" s="120"/>
      <c r="BT563" s="120"/>
      <c r="BU563" s="120"/>
      <c r="BV563" s="120"/>
      <c r="BW563" s="9" t="s">
        <v>285</v>
      </c>
      <c r="BX563" s="29"/>
      <c r="DI563" s="29"/>
      <c r="DJ563" s="13" t="s">
        <v>370</v>
      </c>
    </row>
    <row r="564" spans="2:114" ht="15" customHeight="1">
      <c r="B564" s="91" t="s">
        <v>438</v>
      </c>
      <c r="C564" s="92" t="s">
        <v>352</v>
      </c>
      <c r="D564" s="92" t="s">
        <v>218</v>
      </c>
      <c r="E564" s="93" t="s">
        <v>421</v>
      </c>
      <c r="F564" s="9">
        <v>2</v>
      </c>
      <c r="G564" s="9">
        <f t="shared" si="8"/>
        <v>1</v>
      </c>
      <c r="J564" s="8">
        <f>IF($AL$564="NA",0,1)</f>
        <v>0</v>
      </c>
      <c r="K564" s="28" t="s">
        <v>118</v>
      </c>
      <c r="L564" s="29"/>
      <c r="N564" s="30"/>
      <c r="AB564" s="30"/>
      <c r="AC564" s="30"/>
      <c r="AD564" s="30"/>
      <c r="AE564" s="30"/>
      <c r="AF564" s="30"/>
      <c r="AG564" s="30"/>
      <c r="AH564" s="30"/>
      <c r="AI564" s="30"/>
      <c r="AK564" s="30"/>
      <c r="AL564" s="8" t="str">
        <f>IF('項目E2(合理的配慮の提供)'!$AU$21="","NA",'項目E2(合理的配慮の提供)'!$AU$21)</f>
        <v>NA</v>
      </c>
      <c r="AN564" s="30"/>
      <c r="AO564" s="30"/>
      <c r="AP564" s="30"/>
      <c r="AQ564" s="29"/>
      <c r="AR564" s="29"/>
      <c r="AT564" s="120"/>
      <c r="BH564" s="120"/>
      <c r="BI564" s="120"/>
      <c r="BJ564" s="120"/>
      <c r="BK564" s="120"/>
      <c r="BL564" s="120"/>
      <c r="BM564" s="120"/>
      <c r="BN564" s="120"/>
      <c r="BO564" s="120"/>
      <c r="BQ564" s="120"/>
      <c r="BR564" s="9" t="s">
        <v>422</v>
      </c>
      <c r="BT564" s="120"/>
      <c r="BU564" s="120"/>
      <c r="BV564" s="120"/>
      <c r="BW564" s="9" t="s">
        <v>286</v>
      </c>
      <c r="BX564" s="29"/>
      <c r="DI564" s="29"/>
      <c r="DJ564" s="13" t="s">
        <v>127</v>
      </c>
    </row>
    <row r="565" spans="2:114" ht="15" customHeight="1">
      <c r="B565" s="91" t="s">
        <v>438</v>
      </c>
      <c r="C565" s="92" t="s">
        <v>352</v>
      </c>
      <c r="D565" s="92" t="s">
        <v>432</v>
      </c>
      <c r="E565" s="93" t="s">
        <v>423</v>
      </c>
      <c r="F565" s="9">
        <v>2</v>
      </c>
      <c r="G565" s="9">
        <f t="shared" si="8"/>
        <v>1</v>
      </c>
      <c r="J565" s="8">
        <f>IF(OR($M$565="(選択)",LEN(TRIM($M$565))=0,$M$565="NA"),0,1)</f>
        <v>0</v>
      </c>
      <c r="K565" s="28" t="s">
        <v>145</v>
      </c>
      <c r="L565" s="29"/>
      <c r="M565" s="8" t="str">
        <f>IF('項目E2(合理的配慮の提供)'!$AV$21="","NA",'項目E2(合理的配慮の提供)'!$AV$21)</f>
        <v>(選択)</v>
      </c>
      <c r="N565" s="30"/>
      <c r="AB565" s="30"/>
      <c r="AC565" s="30"/>
      <c r="AD565" s="30"/>
      <c r="AE565" s="30"/>
      <c r="AF565" s="30"/>
      <c r="AG565" s="30"/>
      <c r="AH565" s="30"/>
      <c r="AI565" s="30"/>
      <c r="AK565" s="30"/>
      <c r="AN565" s="30"/>
      <c r="AO565" s="30"/>
      <c r="AP565" s="30"/>
      <c r="AQ565" s="29"/>
      <c r="AR565" s="29"/>
      <c r="AS565" s="9" t="s">
        <v>424</v>
      </c>
      <c r="AT565" s="120"/>
      <c r="BH565" s="120"/>
      <c r="BI565" s="120"/>
      <c r="BJ565" s="120"/>
      <c r="BK565" s="120"/>
      <c r="BL565" s="120"/>
      <c r="BM565" s="120"/>
      <c r="BN565" s="120"/>
      <c r="BO565" s="120"/>
      <c r="BQ565" s="120"/>
      <c r="BT565" s="120"/>
      <c r="BU565" s="120"/>
      <c r="BV565" s="120"/>
      <c r="BW565" s="9" t="s">
        <v>287</v>
      </c>
      <c r="BX565" s="29"/>
      <c r="DI565" s="29"/>
      <c r="DJ565" s="13" t="s">
        <v>360</v>
      </c>
    </row>
    <row r="566" spans="2:114" ht="15" customHeight="1">
      <c r="B566" s="91" t="s">
        <v>438</v>
      </c>
      <c r="C566" s="92" t="s">
        <v>352</v>
      </c>
      <c r="D566" s="92" t="s">
        <v>425</v>
      </c>
      <c r="E566" s="93" t="s">
        <v>426</v>
      </c>
      <c r="F566" s="9">
        <v>2</v>
      </c>
      <c r="G566" s="9">
        <f t="shared" si="8"/>
        <v>1</v>
      </c>
      <c r="J566" s="8">
        <f>IF($AL$566="NA",0,1)</f>
        <v>0</v>
      </c>
      <c r="K566" s="28" t="s">
        <v>118</v>
      </c>
      <c r="L566" s="29"/>
      <c r="N566" s="30"/>
      <c r="AB566" s="30"/>
      <c r="AC566" s="30"/>
      <c r="AD566" s="30"/>
      <c r="AE566" s="30"/>
      <c r="AF566" s="30"/>
      <c r="AG566" s="30"/>
      <c r="AH566" s="30"/>
      <c r="AI566" s="30"/>
      <c r="AK566" s="30"/>
      <c r="AL566" s="8" t="str">
        <f>IF('項目E2(合理的配慮の提供)'!$AW$21="","NA",'項目E2(合理的配慮の提供)'!$AW$21)</f>
        <v>NA</v>
      </c>
      <c r="AN566" s="30"/>
      <c r="AO566" s="30"/>
      <c r="AP566" s="30"/>
      <c r="AQ566" s="29"/>
      <c r="AR566" s="29"/>
      <c r="AT566" s="120"/>
      <c r="BH566" s="120"/>
      <c r="BI566" s="120"/>
      <c r="BJ566" s="120"/>
      <c r="BK566" s="120"/>
      <c r="BL566" s="120"/>
      <c r="BM566" s="120"/>
      <c r="BN566" s="120"/>
      <c r="BO566" s="120"/>
      <c r="BQ566" s="120"/>
      <c r="BR566" s="9" t="s">
        <v>427</v>
      </c>
      <c r="BT566" s="120"/>
      <c r="BU566" s="120"/>
      <c r="BV566" s="120"/>
      <c r="BW566" s="9" t="s">
        <v>288</v>
      </c>
      <c r="BX566" s="29"/>
      <c r="DI566" s="29"/>
      <c r="DJ566" s="13" t="s">
        <v>127</v>
      </c>
    </row>
    <row r="567" spans="2:114" ht="15" customHeight="1">
      <c r="B567" s="91" t="s">
        <v>438</v>
      </c>
      <c r="C567" s="92" t="s">
        <v>352</v>
      </c>
      <c r="D567" s="92" t="s">
        <v>227</v>
      </c>
      <c r="E567" s="93" t="s">
        <v>228</v>
      </c>
      <c r="F567" s="9">
        <v>2</v>
      </c>
      <c r="G567" s="9">
        <f t="shared" si="8"/>
        <v>1</v>
      </c>
      <c r="J567" s="8">
        <f>IF($AL$567="NA",0,1)</f>
        <v>0</v>
      </c>
      <c r="K567" s="28" t="s">
        <v>118</v>
      </c>
      <c r="L567" s="29"/>
      <c r="N567" s="30"/>
      <c r="AB567" s="30"/>
      <c r="AC567" s="30"/>
      <c r="AD567" s="30"/>
      <c r="AE567" s="30"/>
      <c r="AF567" s="30"/>
      <c r="AG567" s="30"/>
      <c r="AH567" s="30"/>
      <c r="AI567" s="30"/>
      <c r="AK567" s="30"/>
      <c r="AL567" s="8" t="str">
        <f>IF('項目E2(合理的配慮の提供)'!$AX$21="","NA",'項目E2(合理的配慮の提供)'!$AX$21)</f>
        <v>NA</v>
      </c>
      <c r="AN567" s="30"/>
      <c r="AO567" s="30"/>
      <c r="AP567" s="30"/>
      <c r="AQ567" s="29"/>
      <c r="AR567" s="29"/>
      <c r="AT567" s="120"/>
      <c r="BH567" s="120"/>
      <c r="BI567" s="120"/>
      <c r="BJ567" s="120"/>
      <c r="BK567" s="120"/>
      <c r="BL567" s="120"/>
      <c r="BM567" s="120"/>
      <c r="BN567" s="120"/>
      <c r="BO567" s="120"/>
      <c r="BQ567" s="120"/>
      <c r="BR567" s="9" t="s">
        <v>428</v>
      </c>
      <c r="BT567" s="120"/>
      <c r="BU567" s="120"/>
      <c r="BV567" s="120"/>
      <c r="BW567" s="9" t="s">
        <v>289</v>
      </c>
      <c r="BX567" s="29"/>
      <c r="DI567" s="29"/>
      <c r="DJ567" s="13" t="s">
        <v>127</v>
      </c>
    </row>
    <row r="568" spans="2:114" ht="15" customHeight="1">
      <c r="B568" s="91" t="s">
        <v>438</v>
      </c>
      <c r="C568" s="92" t="s">
        <v>352</v>
      </c>
      <c r="D568" s="92" t="s">
        <v>429</v>
      </c>
      <c r="E568" s="93" t="s">
        <v>430</v>
      </c>
      <c r="F568" s="9">
        <v>2</v>
      </c>
      <c r="G568" s="9">
        <f t="shared" si="8"/>
        <v>1</v>
      </c>
      <c r="J568" s="8">
        <f>IF(OR($M$568="(選択)",LEN(TRIM($M$568))=0,$M$568="NA"),0,1)</f>
        <v>0</v>
      </c>
      <c r="K568" s="28" t="s">
        <v>145</v>
      </c>
      <c r="L568" s="29"/>
      <c r="M568" s="8" t="str">
        <f>IF('項目E2(合理的配慮の提供)'!$AY$21="","NA",'項目E2(合理的配慮の提供)'!$AY$21)</f>
        <v>(選択)</v>
      </c>
      <c r="N568" s="30"/>
      <c r="AB568" s="30"/>
      <c r="AC568" s="30"/>
      <c r="AD568" s="30"/>
      <c r="AE568" s="30"/>
      <c r="AF568" s="30"/>
      <c r="AG568" s="30"/>
      <c r="AH568" s="30"/>
      <c r="AI568" s="30"/>
      <c r="AK568" s="30"/>
      <c r="AN568" s="30"/>
      <c r="AO568" s="30"/>
      <c r="AP568" s="30"/>
      <c r="AQ568" s="29"/>
      <c r="AR568" s="29"/>
      <c r="AS568" s="9" t="s">
        <v>431</v>
      </c>
      <c r="AT568" s="120"/>
      <c r="BH568" s="120"/>
      <c r="BI568" s="120"/>
      <c r="BJ568" s="120"/>
      <c r="BK568" s="120"/>
      <c r="BL568" s="120"/>
      <c r="BM568" s="120"/>
      <c r="BN568" s="120"/>
      <c r="BO568" s="120"/>
      <c r="BQ568" s="120"/>
      <c r="BT568" s="120"/>
      <c r="BU568" s="120"/>
      <c r="BV568" s="120"/>
      <c r="BW568" s="9" t="s">
        <v>290</v>
      </c>
      <c r="BX568" s="29"/>
      <c r="DI568" s="29"/>
      <c r="DJ568" s="13" t="s">
        <v>360</v>
      </c>
    </row>
    <row r="569" spans="2:114" ht="15" customHeight="1">
      <c r="B569" s="91" t="s">
        <v>438</v>
      </c>
      <c r="C569" s="92" t="s">
        <v>352</v>
      </c>
      <c r="D569" s="92" t="s">
        <v>357</v>
      </c>
      <c r="E569" s="93" t="s">
        <v>439</v>
      </c>
      <c r="F569" s="9">
        <v>3</v>
      </c>
      <c r="G569" s="9">
        <f t="shared" si="8"/>
        <v>1</v>
      </c>
      <c r="J569" s="8">
        <f>IF(OR($M$569="(選択)",LEN(TRIM($M$569))=0,$M$569="NA"),0,1)</f>
        <v>0</v>
      </c>
      <c r="K569" s="28" t="s">
        <v>145</v>
      </c>
      <c r="L569" s="29"/>
      <c r="M569" s="8" t="str">
        <f>IF('項目E2(合理的配慮の提供)'!$C$22="","NA",'項目E2(合理的配慮の提供)'!$C$22)</f>
        <v>(選択)</v>
      </c>
      <c r="N569" s="30"/>
      <c r="AB569" s="30"/>
      <c r="AC569" s="30"/>
      <c r="AD569" s="30"/>
      <c r="AE569" s="30"/>
      <c r="AF569" s="30"/>
      <c r="AG569" s="30"/>
      <c r="AH569" s="30"/>
      <c r="AI569" s="30"/>
      <c r="AK569" s="30"/>
      <c r="AN569" s="30"/>
      <c r="AO569" s="30"/>
      <c r="AP569" s="30"/>
      <c r="AQ569" s="29"/>
      <c r="AR569" s="29"/>
      <c r="AS569" s="9" t="s">
        <v>359</v>
      </c>
      <c r="AT569" s="120"/>
      <c r="BH569" s="120"/>
      <c r="BI569" s="120"/>
      <c r="BJ569" s="120"/>
      <c r="BK569" s="120"/>
      <c r="BL569" s="120"/>
      <c r="BM569" s="120"/>
      <c r="BN569" s="120"/>
      <c r="BO569" s="120"/>
      <c r="BQ569" s="120"/>
      <c r="BT569" s="120"/>
      <c r="BU569" s="120"/>
      <c r="BV569" s="120"/>
      <c r="BW569" s="9" t="s">
        <v>237</v>
      </c>
      <c r="BX569" s="29"/>
      <c r="DI569" s="29"/>
      <c r="DJ569" s="13" t="s">
        <v>360</v>
      </c>
    </row>
    <row r="570" spans="2:114" ht="15" customHeight="1">
      <c r="B570" s="91" t="s">
        <v>438</v>
      </c>
      <c r="C570" s="92" t="s">
        <v>352</v>
      </c>
      <c r="D570" s="92" t="s">
        <v>361</v>
      </c>
      <c r="E570" s="93" t="s">
        <v>362</v>
      </c>
      <c r="F570" s="9">
        <v>3</v>
      </c>
      <c r="G570" s="9">
        <f t="shared" si="8"/>
        <v>1</v>
      </c>
      <c r="J570" s="8">
        <f>IF($AL$570="NA",0,1)</f>
        <v>0</v>
      </c>
      <c r="K570" s="28" t="s">
        <v>118</v>
      </c>
      <c r="L570" s="29"/>
      <c r="N570" s="30"/>
      <c r="AB570" s="30"/>
      <c r="AC570" s="30"/>
      <c r="AD570" s="30"/>
      <c r="AE570" s="30"/>
      <c r="AF570" s="30"/>
      <c r="AG570" s="30"/>
      <c r="AH570" s="30"/>
      <c r="AI570" s="30"/>
      <c r="AK570" s="30"/>
      <c r="AL570" s="8" t="str">
        <f>IF('項目E2(合理的配慮の提供)'!$D$22="","NA",'項目E2(合理的配慮の提供)'!$D$22)</f>
        <v>NA</v>
      </c>
      <c r="AN570" s="30"/>
      <c r="AO570" s="30"/>
      <c r="AP570" s="30"/>
      <c r="AQ570" s="29"/>
      <c r="AR570" s="29"/>
      <c r="AT570" s="120"/>
      <c r="BH570" s="120"/>
      <c r="BI570" s="120"/>
      <c r="BJ570" s="120"/>
      <c r="BK570" s="120"/>
      <c r="BL570" s="120"/>
      <c r="BM570" s="120"/>
      <c r="BN570" s="120"/>
      <c r="BO570" s="120"/>
      <c r="BQ570" s="120"/>
      <c r="BR570" s="9" t="s">
        <v>363</v>
      </c>
      <c r="BT570" s="120"/>
      <c r="BU570" s="120"/>
      <c r="BV570" s="120"/>
      <c r="BW570" s="9" t="s">
        <v>238</v>
      </c>
      <c r="BX570" s="29"/>
      <c r="DI570" s="29"/>
      <c r="DJ570" s="13" t="s">
        <v>127</v>
      </c>
    </row>
    <row r="571" spans="2:114" ht="15" customHeight="1">
      <c r="B571" s="91" t="s">
        <v>438</v>
      </c>
      <c r="C571" s="92" t="s">
        <v>352</v>
      </c>
      <c r="D571" s="92" t="s">
        <v>364</v>
      </c>
      <c r="E571" s="93" t="s">
        <v>365</v>
      </c>
      <c r="F571" s="9">
        <v>3</v>
      </c>
      <c r="G571" s="9">
        <f t="shared" si="8"/>
        <v>1</v>
      </c>
      <c r="J571" s="8">
        <f>IF(COUNTIF($O$571:$AH$571,"○")=0,0,1)</f>
        <v>0</v>
      </c>
      <c r="K571" s="28" t="s">
        <v>366</v>
      </c>
      <c r="L571" s="29"/>
      <c r="N571" s="30"/>
      <c r="O571" s="8" t="str">
        <f>IF('項目E2(合理的配慮の提供)'!$G$22="","NA",'項目E2(合理的配慮の提供)'!$G$22)</f>
        <v>NA</v>
      </c>
      <c r="P571" s="8" t="str">
        <f>IF('項目E2(合理的配慮の提供)'!$H$22="","NA",'項目E2(合理的配慮の提供)'!$H$22)</f>
        <v>NA</v>
      </c>
      <c r="Q571" s="8" t="str">
        <f>IF('項目E2(合理的配慮の提供)'!$I$22="","NA",'項目E2(合理的配慮の提供)'!$I$22)</f>
        <v>NA</v>
      </c>
      <c r="AB571" s="30"/>
      <c r="AC571" s="30"/>
      <c r="AD571" s="30"/>
      <c r="AE571" s="30"/>
      <c r="AF571" s="30"/>
      <c r="AG571" s="30"/>
      <c r="AH571" s="30"/>
      <c r="AI571" s="30"/>
      <c r="AK571" s="30"/>
      <c r="AM571" s="32"/>
      <c r="AN571" s="30"/>
      <c r="AO571" s="30"/>
      <c r="AP571" s="30"/>
      <c r="AQ571" s="29"/>
      <c r="AR571" s="29"/>
      <c r="AT571" s="120"/>
      <c r="AU571" s="9" t="s">
        <v>367</v>
      </c>
      <c r="AV571" s="9" t="s">
        <v>368</v>
      </c>
      <c r="AW571" s="9" t="s">
        <v>369</v>
      </c>
      <c r="BH571" s="120"/>
      <c r="BI571" s="120"/>
      <c r="BJ571" s="120"/>
      <c r="BK571" s="120"/>
      <c r="BL571" s="120"/>
      <c r="BM571" s="120"/>
      <c r="BN571" s="120"/>
      <c r="BO571" s="120"/>
      <c r="BQ571" s="120"/>
      <c r="BT571" s="120"/>
      <c r="BU571" s="120"/>
      <c r="BV571" s="120"/>
      <c r="BW571" s="9" t="s">
        <v>242</v>
      </c>
      <c r="BX571" s="29"/>
      <c r="DI571" s="29"/>
      <c r="DJ571" s="13" t="s">
        <v>370</v>
      </c>
    </row>
    <row r="572" spans="2:114" ht="15" customHeight="1">
      <c r="B572" s="91" t="s">
        <v>438</v>
      </c>
      <c r="C572" s="92" t="s">
        <v>352</v>
      </c>
      <c r="D572" s="92" t="s">
        <v>364</v>
      </c>
      <c r="E572" s="93" t="s">
        <v>371</v>
      </c>
      <c r="F572" s="9">
        <v>3</v>
      </c>
      <c r="G572" s="9">
        <f t="shared" si="8"/>
        <v>1</v>
      </c>
      <c r="I572" s="8">
        <f>IF(AND($J$571=1,$Q$571&lt;&gt;"○"),1,0)</f>
        <v>0</v>
      </c>
      <c r="J572" s="8">
        <f>IF($AL$572="NA",0,1)</f>
        <v>0</v>
      </c>
      <c r="K572" s="28" t="s">
        <v>118</v>
      </c>
      <c r="L572" s="29"/>
      <c r="N572" s="30"/>
      <c r="AB572" s="30"/>
      <c r="AC572" s="30"/>
      <c r="AD572" s="30"/>
      <c r="AE572" s="30"/>
      <c r="AF572" s="30"/>
      <c r="AG572" s="30"/>
      <c r="AH572" s="30"/>
      <c r="AI572" s="30"/>
      <c r="AK572" s="30"/>
      <c r="AL572" s="8" t="str">
        <f>IF('項目E2(合理的配慮の提供)'!$J$22="","NA",'項目E2(合理的配慮の提供)'!$J$22)</f>
        <v>NA</v>
      </c>
      <c r="AN572" s="30"/>
      <c r="AO572" s="30"/>
      <c r="AP572" s="30"/>
      <c r="AQ572" s="29"/>
      <c r="AR572" s="29"/>
      <c r="AT572" s="120"/>
      <c r="BH572" s="120"/>
      <c r="BI572" s="120"/>
      <c r="BJ572" s="120"/>
      <c r="BK572" s="120"/>
      <c r="BL572" s="120"/>
      <c r="BM572" s="120"/>
      <c r="BN572" s="120"/>
      <c r="BO572" s="120"/>
      <c r="BQ572" s="120"/>
      <c r="BR572" s="9" t="s">
        <v>372</v>
      </c>
      <c r="BT572" s="120"/>
      <c r="BU572" s="120"/>
      <c r="BV572" s="120"/>
      <c r="BW572" s="9" t="s">
        <v>243</v>
      </c>
      <c r="BX572" s="29"/>
      <c r="BY572" s="13" t="s">
        <v>369</v>
      </c>
      <c r="CA572" s="13" t="s">
        <v>373</v>
      </c>
      <c r="DI572" s="29"/>
      <c r="DJ572" s="13" t="s">
        <v>127</v>
      </c>
    </row>
    <row r="573" spans="2:114" ht="15" customHeight="1">
      <c r="B573" s="91" t="s">
        <v>438</v>
      </c>
      <c r="C573" s="92" t="s">
        <v>352</v>
      </c>
      <c r="D573" s="92" t="s">
        <v>162</v>
      </c>
      <c r="E573" s="93" t="s">
        <v>374</v>
      </c>
      <c r="F573" s="9">
        <v>3</v>
      </c>
      <c r="G573" s="9">
        <f t="shared" si="8"/>
        <v>1</v>
      </c>
      <c r="J573" s="8">
        <f>IF(COUNTIF($O$573:$AH$573,"○")=0,0,1)</f>
        <v>0</v>
      </c>
      <c r="K573" s="28" t="s">
        <v>154</v>
      </c>
      <c r="L573" s="29"/>
      <c r="N573" s="30"/>
      <c r="O573" s="8" t="str">
        <f>IF('項目E2(合理的配慮の提供)'!$K$22="","NA",'項目E2(合理的配慮の提供)'!$K$22)</f>
        <v>NA</v>
      </c>
      <c r="P573" s="8" t="str">
        <f>IF('項目E2(合理的配慮の提供)'!$L$22="","NA",'項目E2(合理的配慮の提供)'!$L$22)</f>
        <v>NA</v>
      </c>
      <c r="Q573" s="8" t="str">
        <f>IF('項目E2(合理的配慮の提供)'!$M$22="","NA",'項目E2(合理的配慮の提供)'!$M$22)</f>
        <v>NA</v>
      </c>
      <c r="R573" s="8" t="str">
        <f>IF('項目E2(合理的配慮の提供)'!$N$22="","NA",'項目E2(合理的配慮の提供)'!$N$22)</f>
        <v>NA</v>
      </c>
      <c r="AB573" s="30"/>
      <c r="AC573" s="30"/>
      <c r="AD573" s="30"/>
      <c r="AE573" s="30"/>
      <c r="AF573" s="30"/>
      <c r="AG573" s="30"/>
      <c r="AH573" s="30"/>
      <c r="AI573" s="30"/>
      <c r="AK573" s="30"/>
      <c r="AN573" s="30"/>
      <c r="AO573" s="30"/>
      <c r="AP573" s="30"/>
      <c r="AQ573" s="29"/>
      <c r="AR573" s="29"/>
      <c r="AT573" s="120"/>
      <c r="AU573" s="9" t="s">
        <v>375</v>
      </c>
      <c r="AV573" s="9" t="s">
        <v>376</v>
      </c>
      <c r="AW573" s="9" t="s">
        <v>377</v>
      </c>
      <c r="AX573" s="9" t="s">
        <v>378</v>
      </c>
      <c r="BH573" s="120"/>
      <c r="BI573" s="120"/>
      <c r="BJ573" s="120"/>
      <c r="BK573" s="120"/>
      <c r="BL573" s="120"/>
      <c r="BM573" s="120"/>
      <c r="BN573" s="120"/>
      <c r="BO573" s="120"/>
      <c r="BQ573" s="120"/>
      <c r="BT573" s="120"/>
      <c r="BU573" s="120"/>
      <c r="BV573" s="120"/>
      <c r="BW573" s="9" t="s">
        <v>248</v>
      </c>
      <c r="BX573" s="29"/>
      <c r="DI573" s="29"/>
      <c r="DJ573" s="13" t="s">
        <v>370</v>
      </c>
    </row>
    <row r="574" spans="2:114" ht="15" customHeight="1">
      <c r="B574" s="91" t="s">
        <v>438</v>
      </c>
      <c r="C574" s="92" t="s">
        <v>352</v>
      </c>
      <c r="D574" s="92" t="s">
        <v>379</v>
      </c>
      <c r="E574" s="93" t="s">
        <v>380</v>
      </c>
      <c r="F574" s="9">
        <v>3</v>
      </c>
      <c r="G574" s="9">
        <f t="shared" si="8"/>
        <v>1</v>
      </c>
      <c r="J574" s="8">
        <f>IF(COUNTIF($O$574:$AH$574,"○")=0,0,1)</f>
        <v>0</v>
      </c>
      <c r="K574" s="28" t="s">
        <v>154</v>
      </c>
      <c r="L574" s="29"/>
      <c r="N574" s="30"/>
      <c r="O574" s="8" t="str">
        <f>IF('項目E2(合理的配慮の提供)'!$O$22="","NA",'項目E2(合理的配慮の提供)'!$O$22)</f>
        <v>NA</v>
      </c>
      <c r="P574" s="8" t="str">
        <f>IF('項目E2(合理的配慮の提供)'!$P$22="","NA",'項目E2(合理的配慮の提供)'!$P$22)</f>
        <v>NA</v>
      </c>
      <c r="Q574" s="8" t="str">
        <f>IF('項目E2(合理的配慮の提供)'!$Q$22="","NA",'項目E2(合理的配慮の提供)'!$Q$22)</f>
        <v>NA</v>
      </c>
      <c r="R574" s="8" t="str">
        <f>IF('項目E2(合理的配慮の提供)'!$R$22="","NA",'項目E2(合理的配慮の提供)'!$R$22)</f>
        <v>NA</v>
      </c>
      <c r="S574" s="8" t="str">
        <f>IF('項目E2(合理的配慮の提供)'!$S$22="","NA",'項目E2(合理的配慮の提供)'!$S$22)</f>
        <v>NA</v>
      </c>
      <c r="T574" s="8" t="str">
        <f>IF('項目E2(合理的配慮の提供)'!$T$22="","NA",'項目E2(合理的配慮の提供)'!$T$22)</f>
        <v>NA</v>
      </c>
      <c r="U574" s="8" t="str">
        <f>IF('項目E2(合理的配慮の提供)'!$U$22="","NA",'項目E2(合理的配慮の提供)'!$U$22)</f>
        <v>NA</v>
      </c>
      <c r="V574" s="8" t="str">
        <f>IF('項目E2(合理的配慮の提供)'!$V$22="","NA",'項目E2(合理的配慮の提供)'!$V$22)</f>
        <v>NA</v>
      </c>
      <c r="W574" s="8" t="str">
        <f>IF('項目E2(合理的配慮の提供)'!$W$22="","NA",'項目E2(合理的配慮の提供)'!$W$22)</f>
        <v>NA</v>
      </c>
      <c r="AB574" s="30"/>
      <c r="AC574" s="30"/>
      <c r="AD574" s="30"/>
      <c r="AE574" s="30"/>
      <c r="AF574" s="30"/>
      <c r="AG574" s="30"/>
      <c r="AH574" s="30"/>
      <c r="AI574" s="30"/>
      <c r="AK574" s="30"/>
      <c r="AN574" s="30"/>
      <c r="AO574" s="30"/>
      <c r="AP574" s="30"/>
      <c r="AQ574" s="29"/>
      <c r="AR574" s="29"/>
      <c r="AT574" s="120"/>
      <c r="AU574" s="9" t="s">
        <v>381</v>
      </c>
      <c r="AV574" s="9" t="s">
        <v>382</v>
      </c>
      <c r="AW574" s="9" t="s">
        <v>383</v>
      </c>
      <c r="AX574" s="9" t="s">
        <v>384</v>
      </c>
      <c r="AY574" s="9" t="s">
        <v>385</v>
      </c>
      <c r="AZ574" s="9" t="s">
        <v>386</v>
      </c>
      <c r="BA574" s="9" t="s">
        <v>387</v>
      </c>
      <c r="BB574" s="9" t="s">
        <v>388</v>
      </c>
      <c r="BC574" s="9" t="s">
        <v>389</v>
      </c>
      <c r="BH574" s="120"/>
      <c r="BI574" s="120"/>
      <c r="BJ574" s="120"/>
      <c r="BK574" s="120"/>
      <c r="BL574" s="120"/>
      <c r="BM574" s="120"/>
      <c r="BN574" s="120"/>
      <c r="BO574" s="120"/>
      <c r="BQ574" s="120"/>
      <c r="BT574" s="120"/>
      <c r="BU574" s="120"/>
      <c r="BV574" s="120"/>
      <c r="BW574" s="9" t="s">
        <v>258</v>
      </c>
      <c r="BX574" s="29"/>
      <c r="DI574" s="29"/>
      <c r="DJ574" s="13" t="s">
        <v>370</v>
      </c>
    </row>
    <row r="575" spans="2:114" ht="15" customHeight="1">
      <c r="B575" s="91" t="s">
        <v>438</v>
      </c>
      <c r="C575" s="92" t="s">
        <v>352</v>
      </c>
      <c r="D575" s="92" t="s">
        <v>391</v>
      </c>
      <c r="E575" s="93" t="s">
        <v>392</v>
      </c>
      <c r="F575" s="9">
        <v>3</v>
      </c>
      <c r="G575" s="9">
        <f t="shared" si="8"/>
        <v>1</v>
      </c>
      <c r="J575" s="8">
        <f>IF(COUNTIF($O$575:$AH$575,"○")=0,0,1)</f>
        <v>0</v>
      </c>
      <c r="K575" s="28" t="s">
        <v>154</v>
      </c>
      <c r="L575" s="29"/>
      <c r="N575" s="30"/>
      <c r="O575" s="8" t="str">
        <f>IF('項目E2(合理的配慮の提供)'!$X$22="","NA",'項目E2(合理的配慮の提供)'!$X$22)</f>
        <v>NA</v>
      </c>
      <c r="P575" s="8" t="str">
        <f>IF('項目E2(合理的配慮の提供)'!$Y$22="","NA",'項目E2(合理的配慮の提供)'!$Y$22)</f>
        <v>NA</v>
      </c>
      <c r="Q575" s="8" t="str">
        <f>IF('項目E2(合理的配慮の提供)'!$Z$22="","NA",'項目E2(合理的配慮の提供)'!$Z$22)</f>
        <v>NA</v>
      </c>
      <c r="R575" s="8" t="str">
        <f>IF('項目E2(合理的配慮の提供)'!$AA$22="","NA",'項目E2(合理的配慮の提供)'!$AA$22)</f>
        <v>NA</v>
      </c>
      <c r="S575" s="8" t="str">
        <f>IF('項目E2(合理的配慮の提供)'!$AB$22="","NA",'項目E2(合理的配慮の提供)'!$AB$22)</f>
        <v>NA</v>
      </c>
      <c r="T575" s="8" t="str">
        <f>IF('項目E2(合理的配慮の提供)'!$AC$22="","NA",'項目E2(合理的配慮の提供)'!$AC$22)</f>
        <v>NA</v>
      </c>
      <c r="U575" s="8" t="str">
        <f>IF('項目E2(合理的配慮の提供)'!$AD$22="","NA",'項目E2(合理的配慮の提供)'!$AD$22)</f>
        <v>NA</v>
      </c>
      <c r="V575" s="8" t="str">
        <f>IF('項目E2(合理的配慮の提供)'!$AE$22="","NA",'項目E2(合理的配慮の提供)'!$AE$22)</f>
        <v>NA</v>
      </c>
      <c r="W575" s="8" t="str">
        <f>IF('項目E2(合理的配慮の提供)'!$AF$22="","NA",'項目E2(合理的配慮の提供)'!$AF$22)</f>
        <v>NA</v>
      </c>
      <c r="X575" s="8" t="str">
        <f>IF('項目E2(合理的配慮の提供)'!$AG$22="","NA",'項目E2(合理的配慮の提供)'!$AG$22)</f>
        <v>NA</v>
      </c>
      <c r="Y575" s="8" t="str">
        <f>IF('項目E2(合理的配慮の提供)'!$AH$22="","NA",'項目E2(合理的配慮の提供)'!$AH$22)</f>
        <v>NA</v>
      </c>
      <c r="AB575" s="30"/>
      <c r="AC575" s="30"/>
      <c r="AD575" s="30"/>
      <c r="AE575" s="30"/>
      <c r="AF575" s="30"/>
      <c r="AG575" s="30"/>
      <c r="AH575" s="30"/>
      <c r="AI575" s="30"/>
      <c r="AK575" s="30"/>
      <c r="AN575" s="30"/>
      <c r="AO575" s="30"/>
      <c r="AP575" s="30"/>
      <c r="AQ575" s="29"/>
      <c r="AR575" s="29"/>
      <c r="AT575" s="120"/>
      <c r="AU575" s="9" t="s">
        <v>393</v>
      </c>
      <c r="AV575" s="9" t="s">
        <v>394</v>
      </c>
      <c r="AW575" s="9" t="s">
        <v>395</v>
      </c>
      <c r="AX575" s="9" t="s">
        <v>396</v>
      </c>
      <c r="AY575" s="9" t="s">
        <v>397</v>
      </c>
      <c r="AZ575" s="9" t="s">
        <v>398</v>
      </c>
      <c r="BA575" s="9" t="s">
        <v>399</v>
      </c>
      <c r="BB575" s="9" t="s">
        <v>400</v>
      </c>
      <c r="BC575" s="9" t="s">
        <v>401</v>
      </c>
      <c r="BD575" s="9" t="s">
        <v>402</v>
      </c>
      <c r="BE575" s="9" t="s">
        <v>403</v>
      </c>
      <c r="BH575" s="120"/>
      <c r="BI575" s="120"/>
      <c r="BJ575" s="120"/>
      <c r="BK575" s="120"/>
      <c r="BL575" s="120"/>
      <c r="BM575" s="120"/>
      <c r="BN575" s="120"/>
      <c r="BO575" s="120"/>
      <c r="BQ575" s="120"/>
      <c r="BT575" s="120"/>
      <c r="BU575" s="120"/>
      <c r="BV575" s="120"/>
      <c r="BW575" s="9" t="s">
        <v>270</v>
      </c>
      <c r="BX575" s="29"/>
      <c r="DI575" s="29"/>
      <c r="DJ575" s="13" t="s">
        <v>370</v>
      </c>
    </row>
    <row r="576" spans="2:114" ht="15" customHeight="1">
      <c r="B576" s="91" t="s">
        <v>438</v>
      </c>
      <c r="C576" s="92" t="s">
        <v>352</v>
      </c>
      <c r="D576" s="92" t="s">
        <v>391</v>
      </c>
      <c r="E576" s="93" t="s">
        <v>404</v>
      </c>
      <c r="F576" s="9">
        <v>3</v>
      </c>
      <c r="G576" s="9">
        <f t="shared" si="8"/>
        <v>1</v>
      </c>
      <c r="I576" s="8">
        <f>IF(AND($J$575=1,$Y$575&lt;&gt;"○"),1,0)</f>
        <v>0</v>
      </c>
      <c r="J576" s="8">
        <f>IF($AL$576="NA",0,1)</f>
        <v>0</v>
      </c>
      <c r="K576" s="28" t="s">
        <v>118</v>
      </c>
      <c r="L576" s="29"/>
      <c r="N576" s="30"/>
      <c r="AB576" s="30"/>
      <c r="AC576" s="30"/>
      <c r="AD576" s="30"/>
      <c r="AE576" s="30"/>
      <c r="AF576" s="30"/>
      <c r="AG576" s="30"/>
      <c r="AH576" s="30"/>
      <c r="AI576" s="30"/>
      <c r="AK576" s="30"/>
      <c r="AL576" s="8" t="str">
        <f>IF('項目E2(合理的配慮の提供)'!$AI$22="","NA",'項目E2(合理的配慮の提供)'!$AI$22)</f>
        <v>NA</v>
      </c>
      <c r="AN576" s="30"/>
      <c r="AO576" s="30"/>
      <c r="AP576" s="30"/>
      <c r="AQ576" s="29"/>
      <c r="AR576" s="29"/>
      <c r="AT576" s="120"/>
      <c r="BH576" s="120"/>
      <c r="BI576" s="120"/>
      <c r="BJ576" s="120"/>
      <c r="BK576" s="120"/>
      <c r="BL576" s="120"/>
      <c r="BM576" s="120"/>
      <c r="BN576" s="120"/>
      <c r="BO576" s="120"/>
      <c r="BQ576" s="120"/>
      <c r="BR576" s="9" t="s">
        <v>405</v>
      </c>
      <c r="BT576" s="120"/>
      <c r="BU576" s="120"/>
      <c r="BV576" s="120"/>
      <c r="BW576" s="9" t="s">
        <v>271</v>
      </c>
      <c r="BX576" s="29"/>
      <c r="BY576" s="13" t="s">
        <v>403</v>
      </c>
      <c r="CA576" s="13" t="s">
        <v>373</v>
      </c>
      <c r="DI576" s="29"/>
      <c r="DJ576" s="13" t="s">
        <v>127</v>
      </c>
    </row>
    <row r="577" spans="2:114" ht="15" customHeight="1">
      <c r="B577" s="91" t="s">
        <v>438</v>
      </c>
      <c r="C577" s="92" t="s">
        <v>352</v>
      </c>
      <c r="D577" s="92" t="s">
        <v>406</v>
      </c>
      <c r="E577" s="93" t="s">
        <v>407</v>
      </c>
      <c r="F577" s="9">
        <v>3</v>
      </c>
      <c r="G577" s="9">
        <f t="shared" si="8"/>
        <v>1</v>
      </c>
      <c r="J577" s="8">
        <f>IF(COUNTIF($O$577:$AH$577,"○")=0,0,1)</f>
        <v>0</v>
      </c>
      <c r="K577" s="28" t="s">
        <v>154</v>
      </c>
      <c r="L577" s="29"/>
      <c r="N577" s="30"/>
      <c r="O577" s="8" t="str">
        <f>IF('項目E2(合理的配慮の提供)'!$AJ$22="","NA",'項目E2(合理的配慮の提供)'!$AJ$22)</f>
        <v>NA</v>
      </c>
      <c r="P577" s="8" t="str">
        <f>IF('項目E2(合理的配慮の提供)'!$AK$22="","NA",'項目E2(合理的配慮の提供)'!$AK$22)</f>
        <v>NA</v>
      </c>
      <c r="Q577" s="8" t="str">
        <f>IF('項目E2(合理的配慮の提供)'!$AL$22="","NA",'項目E2(合理的配慮の提供)'!$AL$22)</f>
        <v>NA</v>
      </c>
      <c r="R577" s="8" t="str">
        <f>IF('項目E2(合理的配慮の提供)'!$AM$22="","NA",'項目E2(合理的配慮の提供)'!$AM$22)</f>
        <v>NA</v>
      </c>
      <c r="S577" s="8" t="str">
        <f>IF('項目E2(合理的配慮の提供)'!$AN$22="","NA",'項目E2(合理的配慮の提供)'!$AN$22)</f>
        <v>NA</v>
      </c>
      <c r="T577" s="8" t="str">
        <f>IF('項目E2(合理的配慮の提供)'!$AO$22="","NA",'項目E2(合理的配慮の提供)'!$AO$22)</f>
        <v>NA</v>
      </c>
      <c r="AB577" s="30"/>
      <c r="AC577" s="30"/>
      <c r="AD577" s="30"/>
      <c r="AE577" s="30"/>
      <c r="AF577" s="30"/>
      <c r="AG577" s="30"/>
      <c r="AH577" s="30"/>
      <c r="AI577" s="30"/>
      <c r="AK577" s="30"/>
      <c r="AN577" s="30"/>
      <c r="AO577" s="30"/>
      <c r="AP577" s="30"/>
      <c r="AQ577" s="29"/>
      <c r="AR577" s="29"/>
      <c r="AT577" s="120"/>
      <c r="AU577" s="9" t="s">
        <v>408</v>
      </c>
      <c r="AV577" s="9" t="s">
        <v>409</v>
      </c>
      <c r="AW577" s="9" t="s">
        <v>410</v>
      </c>
      <c r="AX577" s="9" t="s">
        <v>411</v>
      </c>
      <c r="AY577" s="9" t="s">
        <v>412</v>
      </c>
      <c r="AZ577" s="9" t="s">
        <v>413</v>
      </c>
      <c r="BH577" s="120"/>
      <c r="BI577" s="120"/>
      <c r="BJ577" s="120"/>
      <c r="BK577" s="120"/>
      <c r="BL577" s="120"/>
      <c r="BM577" s="120"/>
      <c r="BN577" s="120"/>
      <c r="BO577" s="120"/>
      <c r="BQ577" s="120"/>
      <c r="BT577" s="120"/>
      <c r="BU577" s="120"/>
      <c r="BV577" s="120"/>
      <c r="BW577" s="9" t="s">
        <v>278</v>
      </c>
      <c r="BX577" s="29"/>
      <c r="DI577" s="29"/>
      <c r="DJ577" s="13" t="s">
        <v>370</v>
      </c>
    </row>
    <row r="578" spans="2:114" ht="15" customHeight="1">
      <c r="B578" s="91" t="s">
        <v>438</v>
      </c>
      <c r="C578" s="92" t="s">
        <v>352</v>
      </c>
      <c r="D578" s="92" t="s">
        <v>406</v>
      </c>
      <c r="E578" s="93" t="s">
        <v>414</v>
      </c>
      <c r="F578" s="9">
        <v>3</v>
      </c>
      <c r="G578" s="9">
        <f t="shared" si="8"/>
        <v>1</v>
      </c>
      <c r="I578" s="8">
        <f>IF(AND($J$577=1,$T$577&lt;&gt;"○"),1,0)</f>
        <v>0</v>
      </c>
      <c r="J578" s="8">
        <f>IF($AL$578="NA",0,1)</f>
        <v>0</v>
      </c>
      <c r="K578" s="28" t="s">
        <v>118</v>
      </c>
      <c r="L578" s="29"/>
      <c r="N578" s="30"/>
      <c r="AB578" s="30"/>
      <c r="AC578" s="30"/>
      <c r="AD578" s="30"/>
      <c r="AE578" s="30"/>
      <c r="AF578" s="30"/>
      <c r="AG578" s="30"/>
      <c r="AH578" s="30"/>
      <c r="AI578" s="30"/>
      <c r="AK578" s="30"/>
      <c r="AL578" s="8" t="str">
        <f>IF('項目E2(合理的配慮の提供)'!$AP$22="","NA",'項目E2(合理的配慮の提供)'!$AP$22)</f>
        <v>NA</v>
      </c>
      <c r="AN578" s="30"/>
      <c r="AO578" s="30"/>
      <c r="AP578" s="30"/>
      <c r="AQ578" s="29"/>
      <c r="AR578" s="29"/>
      <c r="AT578" s="120"/>
      <c r="BH578" s="120"/>
      <c r="BI578" s="120"/>
      <c r="BJ578" s="120"/>
      <c r="BK578" s="120"/>
      <c r="BL578" s="120"/>
      <c r="BM578" s="120"/>
      <c r="BN578" s="120"/>
      <c r="BO578" s="120"/>
      <c r="BQ578" s="120"/>
      <c r="BR578" s="9" t="s">
        <v>415</v>
      </c>
      <c r="BT578" s="120"/>
      <c r="BU578" s="120"/>
      <c r="BV578" s="120"/>
      <c r="BW578" s="9" t="s">
        <v>279</v>
      </c>
      <c r="BX578" s="29"/>
      <c r="BY578" s="13" t="s">
        <v>413</v>
      </c>
      <c r="CA578" s="13" t="s">
        <v>373</v>
      </c>
      <c r="DI578" s="29"/>
      <c r="DJ578" s="13" t="s">
        <v>127</v>
      </c>
    </row>
    <row r="579" spans="2:114" ht="15" customHeight="1">
      <c r="B579" s="91" t="s">
        <v>438</v>
      </c>
      <c r="C579" s="92" t="s">
        <v>352</v>
      </c>
      <c r="D579" s="92" t="s">
        <v>209</v>
      </c>
      <c r="E579" s="93" t="s">
        <v>210</v>
      </c>
      <c r="F579" s="9">
        <v>3</v>
      </c>
      <c r="G579" s="9">
        <f t="shared" si="8"/>
        <v>1</v>
      </c>
      <c r="J579" s="8">
        <f>IF(COUNTIF($O$579:$AH$579,"○")=0,0,1)</f>
        <v>0</v>
      </c>
      <c r="K579" s="28" t="s">
        <v>154</v>
      </c>
      <c r="L579" s="29"/>
      <c r="N579" s="30"/>
      <c r="O579" s="8" t="str">
        <f>IF('項目E2(合理的配慮の提供)'!$AQ$22="","NA",'項目E2(合理的配慮の提供)'!$AQ$22)</f>
        <v>NA</v>
      </c>
      <c r="P579" s="8" t="str">
        <f>IF('項目E2(合理的配慮の提供)'!$AR$22="","NA",'項目E2(合理的配慮の提供)'!$AR$22)</f>
        <v>NA</v>
      </c>
      <c r="Q579" s="8" t="str">
        <f>IF('項目E2(合理的配慮の提供)'!$AS$22="","NA",'項目E2(合理的配慮の提供)'!$AS$22)</f>
        <v>NA</v>
      </c>
      <c r="AB579" s="30"/>
      <c r="AC579" s="30"/>
      <c r="AD579" s="30"/>
      <c r="AE579" s="30"/>
      <c r="AF579" s="30"/>
      <c r="AG579" s="30"/>
      <c r="AH579" s="30"/>
      <c r="AI579" s="30"/>
      <c r="AK579" s="30"/>
      <c r="AN579" s="30"/>
      <c r="AO579" s="30"/>
      <c r="AP579" s="30"/>
      <c r="AQ579" s="29"/>
      <c r="AR579" s="29"/>
      <c r="AT579" s="120"/>
      <c r="AU579" s="9" t="s">
        <v>416</v>
      </c>
      <c r="AV579" s="9" t="s">
        <v>417</v>
      </c>
      <c r="AW579" s="9" t="s">
        <v>418</v>
      </c>
      <c r="BH579" s="120"/>
      <c r="BI579" s="120"/>
      <c r="BJ579" s="120"/>
      <c r="BK579" s="120"/>
      <c r="BL579" s="120"/>
      <c r="BM579" s="120"/>
      <c r="BN579" s="120"/>
      <c r="BO579" s="120"/>
      <c r="BQ579" s="120"/>
      <c r="BT579" s="120"/>
      <c r="BU579" s="120"/>
      <c r="BV579" s="120"/>
      <c r="BW579" s="9" t="s">
        <v>284</v>
      </c>
      <c r="BX579" s="29"/>
      <c r="DI579" s="29"/>
      <c r="DJ579" s="13" t="s">
        <v>370</v>
      </c>
    </row>
    <row r="580" spans="2:114" ht="15" customHeight="1">
      <c r="B580" s="91" t="s">
        <v>438</v>
      </c>
      <c r="C580" s="92" t="s">
        <v>352</v>
      </c>
      <c r="D580" s="92" t="s">
        <v>215</v>
      </c>
      <c r="E580" s="93" t="s">
        <v>419</v>
      </c>
      <c r="F580" s="9">
        <v>3</v>
      </c>
      <c r="G580" s="9">
        <f t="shared" si="8"/>
        <v>1</v>
      </c>
      <c r="J580" s="8">
        <f>IF(COUNTIF($O$580:$AH$580,"○")=0,0,1)</f>
        <v>0</v>
      </c>
      <c r="K580" s="28" t="s">
        <v>154</v>
      </c>
      <c r="L580" s="29"/>
      <c r="N580" s="30"/>
      <c r="O580" s="8" t="str">
        <f>IF('項目E2(合理的配慮の提供)'!$AT$22="","NA",'項目E2(合理的配慮の提供)'!$AT$22)</f>
        <v>NA</v>
      </c>
      <c r="AB580" s="30"/>
      <c r="AC580" s="30"/>
      <c r="AD580" s="30"/>
      <c r="AE580" s="30"/>
      <c r="AF580" s="30"/>
      <c r="AG580" s="30"/>
      <c r="AH580" s="30"/>
      <c r="AI580" s="30"/>
      <c r="AK580" s="30"/>
      <c r="AN580" s="30"/>
      <c r="AO580" s="30"/>
      <c r="AP580" s="30"/>
      <c r="AQ580" s="29"/>
      <c r="AR580" s="29"/>
      <c r="AT580" s="120"/>
      <c r="AU580" s="9" t="s">
        <v>420</v>
      </c>
      <c r="BH580" s="120"/>
      <c r="BI580" s="120"/>
      <c r="BJ580" s="120"/>
      <c r="BK580" s="120"/>
      <c r="BL580" s="120"/>
      <c r="BM580" s="120"/>
      <c r="BN580" s="120"/>
      <c r="BO580" s="120"/>
      <c r="BQ580" s="120"/>
      <c r="BT580" s="120"/>
      <c r="BU580" s="120"/>
      <c r="BV580" s="120"/>
      <c r="BW580" s="9" t="s">
        <v>285</v>
      </c>
      <c r="BX580" s="29"/>
      <c r="DI580" s="29"/>
      <c r="DJ580" s="13" t="s">
        <v>370</v>
      </c>
    </row>
    <row r="581" spans="2:114" ht="15" customHeight="1">
      <c r="B581" s="91" t="s">
        <v>438</v>
      </c>
      <c r="C581" s="92" t="s">
        <v>352</v>
      </c>
      <c r="D581" s="92" t="s">
        <v>218</v>
      </c>
      <c r="E581" s="93" t="s">
        <v>421</v>
      </c>
      <c r="F581" s="9">
        <v>3</v>
      </c>
      <c r="G581" s="9">
        <f t="shared" si="8"/>
        <v>1</v>
      </c>
      <c r="J581" s="8">
        <f>IF($AL$581="NA",0,1)</f>
        <v>0</v>
      </c>
      <c r="K581" s="28" t="s">
        <v>118</v>
      </c>
      <c r="L581" s="29"/>
      <c r="N581" s="30"/>
      <c r="AB581" s="30"/>
      <c r="AC581" s="30"/>
      <c r="AD581" s="30"/>
      <c r="AE581" s="30"/>
      <c r="AF581" s="30"/>
      <c r="AG581" s="30"/>
      <c r="AH581" s="30"/>
      <c r="AI581" s="30"/>
      <c r="AK581" s="30"/>
      <c r="AL581" s="8" t="str">
        <f>IF('項目E2(合理的配慮の提供)'!$AU$22="","NA",'項目E2(合理的配慮の提供)'!$AU$22)</f>
        <v>NA</v>
      </c>
      <c r="AN581" s="30"/>
      <c r="AO581" s="30"/>
      <c r="AP581" s="30"/>
      <c r="AQ581" s="29"/>
      <c r="AR581" s="29"/>
      <c r="AT581" s="120"/>
      <c r="BH581" s="120"/>
      <c r="BI581" s="120"/>
      <c r="BJ581" s="120"/>
      <c r="BK581" s="120"/>
      <c r="BL581" s="120"/>
      <c r="BM581" s="120"/>
      <c r="BN581" s="120"/>
      <c r="BO581" s="120"/>
      <c r="BQ581" s="120"/>
      <c r="BR581" s="9" t="s">
        <v>422</v>
      </c>
      <c r="BT581" s="120"/>
      <c r="BU581" s="120"/>
      <c r="BV581" s="120"/>
      <c r="BW581" s="9" t="s">
        <v>286</v>
      </c>
      <c r="BX581" s="29"/>
      <c r="DI581" s="29"/>
      <c r="DJ581" s="13" t="s">
        <v>127</v>
      </c>
    </row>
    <row r="582" spans="2:114" ht="15" customHeight="1">
      <c r="B582" s="91" t="s">
        <v>438</v>
      </c>
      <c r="C582" s="92" t="s">
        <v>352</v>
      </c>
      <c r="D582" s="92" t="s">
        <v>432</v>
      </c>
      <c r="E582" s="93" t="s">
        <v>423</v>
      </c>
      <c r="F582" s="9">
        <v>3</v>
      </c>
      <c r="G582" s="9">
        <f t="shared" si="8"/>
        <v>1</v>
      </c>
      <c r="J582" s="8">
        <f>IF(OR($M$582="(選択)",LEN(TRIM($M$582))=0,$M$582="NA"),0,1)</f>
        <v>0</v>
      </c>
      <c r="K582" s="28" t="s">
        <v>145</v>
      </c>
      <c r="L582" s="29"/>
      <c r="M582" s="8" t="str">
        <f>IF('項目E2(合理的配慮の提供)'!$AV$22="","NA",'項目E2(合理的配慮の提供)'!$AV$22)</f>
        <v>(選択)</v>
      </c>
      <c r="N582" s="30"/>
      <c r="AB582" s="30"/>
      <c r="AC582" s="30"/>
      <c r="AD582" s="30"/>
      <c r="AE582" s="30"/>
      <c r="AF582" s="30"/>
      <c r="AG582" s="30"/>
      <c r="AH582" s="30"/>
      <c r="AI582" s="30"/>
      <c r="AK582" s="30"/>
      <c r="AN582" s="30"/>
      <c r="AO582" s="30"/>
      <c r="AP582" s="30"/>
      <c r="AQ582" s="29"/>
      <c r="AR582" s="29"/>
      <c r="AS582" s="9" t="s">
        <v>424</v>
      </c>
      <c r="AT582" s="120"/>
      <c r="BH582" s="120"/>
      <c r="BI582" s="120"/>
      <c r="BJ582" s="120"/>
      <c r="BK582" s="120"/>
      <c r="BL582" s="120"/>
      <c r="BM582" s="120"/>
      <c r="BN582" s="120"/>
      <c r="BO582" s="120"/>
      <c r="BQ582" s="120"/>
      <c r="BT582" s="120"/>
      <c r="BU582" s="120"/>
      <c r="BV582" s="120"/>
      <c r="BW582" s="9" t="s">
        <v>287</v>
      </c>
      <c r="BX582" s="29"/>
      <c r="DI582" s="29"/>
      <c r="DJ582" s="13" t="s">
        <v>360</v>
      </c>
    </row>
    <row r="583" spans="2:114" ht="15" customHeight="1">
      <c r="B583" s="91" t="s">
        <v>438</v>
      </c>
      <c r="C583" s="92" t="s">
        <v>352</v>
      </c>
      <c r="D583" s="92" t="s">
        <v>425</v>
      </c>
      <c r="E583" s="93" t="s">
        <v>426</v>
      </c>
      <c r="F583" s="9">
        <v>3</v>
      </c>
      <c r="G583" s="9">
        <f t="shared" si="8"/>
        <v>1</v>
      </c>
      <c r="J583" s="8">
        <f>IF($AL$583="NA",0,1)</f>
        <v>0</v>
      </c>
      <c r="K583" s="28" t="s">
        <v>118</v>
      </c>
      <c r="L583" s="29"/>
      <c r="N583" s="30"/>
      <c r="AB583" s="30"/>
      <c r="AC583" s="30"/>
      <c r="AD583" s="30"/>
      <c r="AE583" s="30"/>
      <c r="AF583" s="30"/>
      <c r="AG583" s="30"/>
      <c r="AH583" s="30"/>
      <c r="AI583" s="30"/>
      <c r="AK583" s="30"/>
      <c r="AL583" s="8" t="str">
        <f>IF('項目E2(合理的配慮の提供)'!$AW$22="","NA",'項目E2(合理的配慮の提供)'!$AW$22)</f>
        <v>NA</v>
      </c>
      <c r="AN583" s="30"/>
      <c r="AO583" s="30"/>
      <c r="AP583" s="30"/>
      <c r="AQ583" s="29"/>
      <c r="AR583" s="29"/>
      <c r="AT583" s="120"/>
      <c r="BH583" s="120"/>
      <c r="BI583" s="120"/>
      <c r="BJ583" s="120"/>
      <c r="BK583" s="120"/>
      <c r="BL583" s="120"/>
      <c r="BM583" s="120"/>
      <c r="BN583" s="120"/>
      <c r="BO583" s="120"/>
      <c r="BQ583" s="120"/>
      <c r="BR583" s="9" t="s">
        <v>427</v>
      </c>
      <c r="BT583" s="120"/>
      <c r="BU583" s="120"/>
      <c r="BV583" s="120"/>
      <c r="BW583" s="9" t="s">
        <v>288</v>
      </c>
      <c r="BX583" s="29"/>
      <c r="DI583" s="29"/>
      <c r="DJ583" s="13" t="s">
        <v>127</v>
      </c>
    </row>
    <row r="584" spans="2:114" ht="15" customHeight="1">
      <c r="B584" s="91" t="s">
        <v>438</v>
      </c>
      <c r="C584" s="92" t="s">
        <v>352</v>
      </c>
      <c r="D584" s="92" t="s">
        <v>227</v>
      </c>
      <c r="E584" s="93" t="s">
        <v>228</v>
      </c>
      <c r="F584" s="9">
        <v>3</v>
      </c>
      <c r="G584" s="9">
        <f t="shared" si="8"/>
        <v>1</v>
      </c>
      <c r="J584" s="8">
        <f>IF($AL$584="NA",0,1)</f>
        <v>0</v>
      </c>
      <c r="K584" s="28" t="s">
        <v>118</v>
      </c>
      <c r="L584" s="29"/>
      <c r="N584" s="30"/>
      <c r="AB584" s="30"/>
      <c r="AC584" s="30"/>
      <c r="AD584" s="30"/>
      <c r="AE584" s="30"/>
      <c r="AF584" s="30"/>
      <c r="AG584" s="30"/>
      <c r="AH584" s="30"/>
      <c r="AI584" s="30"/>
      <c r="AK584" s="30"/>
      <c r="AL584" s="8" t="str">
        <f>IF('項目E2(合理的配慮の提供)'!$AX$22="","NA",'項目E2(合理的配慮の提供)'!$AX$22)</f>
        <v>NA</v>
      </c>
      <c r="AN584" s="30"/>
      <c r="AO584" s="30"/>
      <c r="AP584" s="30"/>
      <c r="AQ584" s="29"/>
      <c r="AR584" s="29"/>
      <c r="AT584" s="120"/>
      <c r="BH584" s="120"/>
      <c r="BI584" s="120"/>
      <c r="BJ584" s="120"/>
      <c r="BK584" s="120"/>
      <c r="BL584" s="120"/>
      <c r="BM584" s="120"/>
      <c r="BN584" s="120"/>
      <c r="BO584" s="120"/>
      <c r="BQ584" s="120"/>
      <c r="BR584" s="9" t="s">
        <v>428</v>
      </c>
      <c r="BT584" s="120"/>
      <c r="BU584" s="120"/>
      <c r="BV584" s="120"/>
      <c r="BW584" s="9" t="s">
        <v>289</v>
      </c>
      <c r="BX584" s="29"/>
      <c r="DI584" s="29"/>
      <c r="DJ584" s="13" t="s">
        <v>127</v>
      </c>
    </row>
    <row r="585" spans="2:114" ht="15" customHeight="1">
      <c r="B585" s="91" t="s">
        <v>438</v>
      </c>
      <c r="C585" s="92" t="s">
        <v>352</v>
      </c>
      <c r="D585" s="92" t="s">
        <v>429</v>
      </c>
      <c r="E585" s="93" t="s">
        <v>430</v>
      </c>
      <c r="F585" s="9">
        <v>3</v>
      </c>
      <c r="G585" s="9">
        <f t="shared" si="8"/>
        <v>1</v>
      </c>
      <c r="J585" s="8">
        <f>IF(OR($M$585="(選択)",LEN(TRIM($M$585))=0,$M$585="NA"),0,1)</f>
        <v>0</v>
      </c>
      <c r="K585" s="28" t="s">
        <v>145</v>
      </c>
      <c r="L585" s="29"/>
      <c r="M585" s="8" t="str">
        <f>IF('項目E2(合理的配慮の提供)'!$AY$22="","NA",'項目E2(合理的配慮の提供)'!$AY$22)</f>
        <v>(選択)</v>
      </c>
      <c r="N585" s="30"/>
      <c r="AB585" s="30"/>
      <c r="AC585" s="30"/>
      <c r="AD585" s="30"/>
      <c r="AE585" s="30"/>
      <c r="AF585" s="30"/>
      <c r="AG585" s="30"/>
      <c r="AH585" s="30"/>
      <c r="AI585" s="30"/>
      <c r="AK585" s="30"/>
      <c r="AN585" s="30"/>
      <c r="AO585" s="30"/>
      <c r="AP585" s="30"/>
      <c r="AQ585" s="29"/>
      <c r="AR585" s="29"/>
      <c r="AS585" s="9" t="s">
        <v>431</v>
      </c>
      <c r="AT585" s="120"/>
      <c r="BH585" s="120"/>
      <c r="BI585" s="120"/>
      <c r="BJ585" s="120"/>
      <c r="BK585" s="120"/>
      <c r="BL585" s="120"/>
      <c r="BM585" s="120"/>
      <c r="BN585" s="120"/>
      <c r="BO585" s="120"/>
      <c r="BQ585" s="120"/>
      <c r="BT585" s="120"/>
      <c r="BU585" s="120"/>
      <c r="BV585" s="120"/>
      <c r="BW585" s="9" t="s">
        <v>290</v>
      </c>
      <c r="BX585" s="29"/>
      <c r="DI585" s="29"/>
      <c r="DJ585" s="13" t="s">
        <v>360</v>
      </c>
    </row>
    <row r="586" spans="2:114" ht="15" customHeight="1">
      <c r="B586" s="91" t="s">
        <v>438</v>
      </c>
      <c r="C586" s="92" t="s">
        <v>352</v>
      </c>
      <c r="D586" s="92" t="s">
        <v>357</v>
      </c>
      <c r="E586" s="93" t="s">
        <v>439</v>
      </c>
      <c r="F586" s="9">
        <v>4</v>
      </c>
      <c r="G586" s="9">
        <f t="shared" si="8"/>
        <v>1</v>
      </c>
      <c r="J586" s="8">
        <f>IF(OR($M$586="(選択)",LEN(TRIM($M$586))=0,$M$586="NA"),0,1)</f>
        <v>0</v>
      </c>
      <c r="K586" s="28" t="s">
        <v>145</v>
      </c>
      <c r="L586" s="29"/>
      <c r="M586" s="8" t="str">
        <f>IF('項目E2(合理的配慮の提供)'!$C$23="","NA",'項目E2(合理的配慮の提供)'!$C$23)</f>
        <v>(選択)</v>
      </c>
      <c r="N586" s="30"/>
      <c r="AB586" s="30"/>
      <c r="AC586" s="30"/>
      <c r="AD586" s="30"/>
      <c r="AE586" s="30"/>
      <c r="AF586" s="30"/>
      <c r="AG586" s="30"/>
      <c r="AH586" s="30"/>
      <c r="AI586" s="30"/>
      <c r="AK586" s="30"/>
      <c r="AN586" s="30"/>
      <c r="AO586" s="30"/>
      <c r="AP586" s="30"/>
      <c r="AQ586" s="29"/>
      <c r="AR586" s="29"/>
      <c r="AS586" s="9" t="s">
        <v>359</v>
      </c>
      <c r="AT586" s="120"/>
      <c r="BH586" s="120"/>
      <c r="BI586" s="120"/>
      <c r="BJ586" s="120"/>
      <c r="BK586" s="120"/>
      <c r="BL586" s="120"/>
      <c r="BM586" s="120"/>
      <c r="BN586" s="120"/>
      <c r="BO586" s="120"/>
      <c r="BQ586" s="120"/>
      <c r="BT586" s="120"/>
      <c r="BU586" s="120"/>
      <c r="BV586" s="120"/>
      <c r="BW586" s="9" t="s">
        <v>237</v>
      </c>
      <c r="BX586" s="29"/>
      <c r="DI586" s="29"/>
      <c r="DJ586" s="13" t="s">
        <v>360</v>
      </c>
    </row>
    <row r="587" spans="2:114" ht="15" customHeight="1">
      <c r="B587" s="91" t="s">
        <v>438</v>
      </c>
      <c r="C587" s="92" t="s">
        <v>352</v>
      </c>
      <c r="D587" s="92" t="s">
        <v>361</v>
      </c>
      <c r="E587" s="93" t="s">
        <v>362</v>
      </c>
      <c r="F587" s="9">
        <v>4</v>
      </c>
      <c r="G587" s="9">
        <f t="shared" si="8"/>
        <v>1</v>
      </c>
      <c r="J587" s="8">
        <f>IF($AL$587="NA",0,1)</f>
        <v>0</v>
      </c>
      <c r="K587" s="28" t="s">
        <v>118</v>
      </c>
      <c r="L587" s="29"/>
      <c r="N587" s="30"/>
      <c r="AB587" s="30"/>
      <c r="AC587" s="30"/>
      <c r="AD587" s="30"/>
      <c r="AE587" s="30"/>
      <c r="AF587" s="30"/>
      <c r="AG587" s="30"/>
      <c r="AH587" s="30"/>
      <c r="AI587" s="30"/>
      <c r="AK587" s="30"/>
      <c r="AL587" s="8" t="str">
        <f>IF('項目E2(合理的配慮の提供)'!$D$23="","NA",'項目E2(合理的配慮の提供)'!$D$23)</f>
        <v>NA</v>
      </c>
      <c r="AN587" s="30"/>
      <c r="AO587" s="30"/>
      <c r="AP587" s="30"/>
      <c r="AQ587" s="29"/>
      <c r="AR587" s="29"/>
      <c r="AT587" s="120"/>
      <c r="BH587" s="120"/>
      <c r="BI587" s="120"/>
      <c r="BJ587" s="120"/>
      <c r="BK587" s="120"/>
      <c r="BL587" s="120"/>
      <c r="BM587" s="120"/>
      <c r="BN587" s="120"/>
      <c r="BO587" s="120"/>
      <c r="BQ587" s="120"/>
      <c r="BR587" s="9" t="s">
        <v>363</v>
      </c>
      <c r="BT587" s="120"/>
      <c r="BU587" s="120"/>
      <c r="BV587" s="120"/>
      <c r="BW587" s="9" t="s">
        <v>238</v>
      </c>
      <c r="BX587" s="29"/>
      <c r="DI587" s="29"/>
      <c r="DJ587" s="13" t="s">
        <v>127</v>
      </c>
    </row>
    <row r="588" spans="2:114" ht="15" customHeight="1">
      <c r="B588" s="91" t="s">
        <v>438</v>
      </c>
      <c r="C588" s="92" t="s">
        <v>352</v>
      </c>
      <c r="D588" s="92" t="s">
        <v>364</v>
      </c>
      <c r="E588" s="93" t="s">
        <v>365</v>
      </c>
      <c r="F588" s="9">
        <v>4</v>
      </c>
      <c r="G588" s="9">
        <f t="shared" si="8"/>
        <v>1</v>
      </c>
      <c r="J588" s="8">
        <f>IF(COUNTIF($O$588:$AH$588,"○")=0,0,1)</f>
        <v>0</v>
      </c>
      <c r="K588" s="28" t="s">
        <v>366</v>
      </c>
      <c r="L588" s="29"/>
      <c r="N588" s="30"/>
      <c r="O588" s="8" t="str">
        <f>IF('項目E2(合理的配慮の提供)'!$G$23="","NA",'項目E2(合理的配慮の提供)'!$G$23)</f>
        <v>NA</v>
      </c>
      <c r="P588" s="8" t="str">
        <f>IF('項目E2(合理的配慮の提供)'!$H$23="","NA",'項目E2(合理的配慮の提供)'!$H$23)</f>
        <v>NA</v>
      </c>
      <c r="Q588" s="8" t="str">
        <f>IF('項目E2(合理的配慮の提供)'!$I$23="","NA",'項目E2(合理的配慮の提供)'!$I$23)</f>
        <v>NA</v>
      </c>
      <c r="AB588" s="30"/>
      <c r="AC588" s="30"/>
      <c r="AD588" s="30"/>
      <c r="AE588" s="30"/>
      <c r="AF588" s="30"/>
      <c r="AG588" s="30"/>
      <c r="AH588" s="30"/>
      <c r="AI588" s="30"/>
      <c r="AK588" s="30"/>
      <c r="AM588" s="32"/>
      <c r="AN588" s="30"/>
      <c r="AO588" s="30"/>
      <c r="AP588" s="30"/>
      <c r="AQ588" s="29"/>
      <c r="AR588" s="29"/>
      <c r="AT588" s="120"/>
      <c r="AU588" s="9" t="s">
        <v>367</v>
      </c>
      <c r="AV588" s="9" t="s">
        <v>368</v>
      </c>
      <c r="AW588" s="9" t="s">
        <v>369</v>
      </c>
      <c r="BH588" s="120"/>
      <c r="BI588" s="120"/>
      <c r="BJ588" s="120"/>
      <c r="BK588" s="120"/>
      <c r="BL588" s="120"/>
      <c r="BM588" s="120"/>
      <c r="BN588" s="120"/>
      <c r="BO588" s="120"/>
      <c r="BQ588" s="120"/>
      <c r="BT588" s="120"/>
      <c r="BU588" s="120"/>
      <c r="BV588" s="120"/>
      <c r="BW588" s="9" t="s">
        <v>242</v>
      </c>
      <c r="BX588" s="29"/>
      <c r="DI588" s="29"/>
      <c r="DJ588" s="13" t="s">
        <v>370</v>
      </c>
    </row>
    <row r="589" spans="2:114" ht="15" customHeight="1">
      <c r="B589" s="91" t="s">
        <v>438</v>
      </c>
      <c r="C589" s="92" t="s">
        <v>352</v>
      </c>
      <c r="D589" s="92" t="s">
        <v>364</v>
      </c>
      <c r="E589" s="93" t="s">
        <v>371</v>
      </c>
      <c r="F589" s="9">
        <v>4</v>
      </c>
      <c r="G589" s="9">
        <f t="shared" si="8"/>
        <v>1</v>
      </c>
      <c r="I589" s="8">
        <f>IF(AND($J$588=1,$Q$588&lt;&gt;"○"),1,0)</f>
        <v>0</v>
      </c>
      <c r="J589" s="8">
        <f>IF($AL$589="NA",0,1)</f>
        <v>0</v>
      </c>
      <c r="K589" s="28" t="s">
        <v>118</v>
      </c>
      <c r="L589" s="29"/>
      <c r="N589" s="30"/>
      <c r="AB589" s="30"/>
      <c r="AC589" s="30"/>
      <c r="AD589" s="30"/>
      <c r="AE589" s="30"/>
      <c r="AF589" s="30"/>
      <c r="AG589" s="30"/>
      <c r="AH589" s="30"/>
      <c r="AI589" s="30"/>
      <c r="AK589" s="30"/>
      <c r="AL589" s="8" t="str">
        <f>IF('項目E2(合理的配慮の提供)'!$J$23="","NA",'項目E2(合理的配慮の提供)'!$J$23)</f>
        <v>NA</v>
      </c>
      <c r="AN589" s="30"/>
      <c r="AO589" s="30"/>
      <c r="AP589" s="30"/>
      <c r="AQ589" s="29"/>
      <c r="AR589" s="29"/>
      <c r="AT589" s="120"/>
      <c r="BH589" s="120"/>
      <c r="BI589" s="120"/>
      <c r="BJ589" s="120"/>
      <c r="BK589" s="120"/>
      <c r="BL589" s="120"/>
      <c r="BM589" s="120"/>
      <c r="BN589" s="120"/>
      <c r="BO589" s="120"/>
      <c r="BQ589" s="120"/>
      <c r="BR589" s="9" t="s">
        <v>372</v>
      </c>
      <c r="BT589" s="120"/>
      <c r="BU589" s="120"/>
      <c r="BV589" s="120"/>
      <c r="BW589" s="9" t="s">
        <v>243</v>
      </c>
      <c r="BX589" s="29"/>
      <c r="BY589" s="13" t="s">
        <v>369</v>
      </c>
      <c r="CA589" s="13" t="s">
        <v>373</v>
      </c>
      <c r="DI589" s="29"/>
      <c r="DJ589" s="13" t="s">
        <v>127</v>
      </c>
    </row>
    <row r="590" spans="2:114" ht="15" customHeight="1">
      <c r="B590" s="91" t="s">
        <v>438</v>
      </c>
      <c r="C590" s="92" t="s">
        <v>352</v>
      </c>
      <c r="D590" s="92" t="s">
        <v>162</v>
      </c>
      <c r="E590" s="93" t="s">
        <v>374</v>
      </c>
      <c r="F590" s="9">
        <v>4</v>
      </c>
      <c r="G590" s="9">
        <f t="shared" si="8"/>
        <v>1</v>
      </c>
      <c r="J590" s="8">
        <f>IF(COUNTIF($O$590:$AH$590,"○")=0,0,1)</f>
        <v>0</v>
      </c>
      <c r="K590" s="28" t="s">
        <v>154</v>
      </c>
      <c r="L590" s="29"/>
      <c r="N590" s="30"/>
      <c r="O590" s="8" t="str">
        <f>IF('項目E2(合理的配慮の提供)'!$K$23="","NA",'項目E2(合理的配慮の提供)'!$K$23)</f>
        <v>NA</v>
      </c>
      <c r="P590" s="8" t="str">
        <f>IF('項目E2(合理的配慮の提供)'!$L$23="","NA",'項目E2(合理的配慮の提供)'!$L$23)</f>
        <v>NA</v>
      </c>
      <c r="Q590" s="8" t="str">
        <f>IF('項目E2(合理的配慮の提供)'!$M$23="","NA",'項目E2(合理的配慮の提供)'!$M$23)</f>
        <v>NA</v>
      </c>
      <c r="R590" s="8" t="str">
        <f>IF('項目E2(合理的配慮の提供)'!$N$23="","NA",'項目E2(合理的配慮の提供)'!$N$23)</f>
        <v>NA</v>
      </c>
      <c r="AB590" s="30"/>
      <c r="AC590" s="30"/>
      <c r="AD590" s="30"/>
      <c r="AE590" s="30"/>
      <c r="AF590" s="30"/>
      <c r="AG590" s="30"/>
      <c r="AH590" s="30"/>
      <c r="AI590" s="30"/>
      <c r="AK590" s="30"/>
      <c r="AN590" s="30"/>
      <c r="AO590" s="30"/>
      <c r="AP590" s="30"/>
      <c r="AQ590" s="29"/>
      <c r="AR590" s="29"/>
      <c r="AT590" s="120"/>
      <c r="AU590" s="9" t="s">
        <v>375</v>
      </c>
      <c r="AV590" s="9" t="s">
        <v>376</v>
      </c>
      <c r="AW590" s="9" t="s">
        <v>377</v>
      </c>
      <c r="AX590" s="9" t="s">
        <v>378</v>
      </c>
      <c r="BH590" s="120"/>
      <c r="BI590" s="120"/>
      <c r="BJ590" s="120"/>
      <c r="BK590" s="120"/>
      <c r="BL590" s="120"/>
      <c r="BM590" s="120"/>
      <c r="BN590" s="120"/>
      <c r="BO590" s="120"/>
      <c r="BQ590" s="120"/>
      <c r="BT590" s="120"/>
      <c r="BU590" s="120"/>
      <c r="BV590" s="120"/>
      <c r="BW590" s="9" t="s">
        <v>248</v>
      </c>
      <c r="BX590" s="29"/>
      <c r="DI590" s="29"/>
      <c r="DJ590" s="13" t="s">
        <v>370</v>
      </c>
    </row>
    <row r="591" spans="2:114" ht="15" customHeight="1">
      <c r="B591" s="91" t="s">
        <v>438</v>
      </c>
      <c r="C591" s="92" t="s">
        <v>352</v>
      </c>
      <c r="D591" s="92" t="s">
        <v>379</v>
      </c>
      <c r="E591" s="93" t="s">
        <v>380</v>
      </c>
      <c r="F591" s="9">
        <v>4</v>
      </c>
      <c r="G591" s="9">
        <f t="shared" si="8"/>
        <v>1</v>
      </c>
      <c r="J591" s="8">
        <f>IF(COUNTIF($O$591:$AH$591,"○")=0,0,1)</f>
        <v>0</v>
      </c>
      <c r="K591" s="28" t="s">
        <v>154</v>
      </c>
      <c r="L591" s="29"/>
      <c r="N591" s="30"/>
      <c r="O591" s="8" t="str">
        <f>IF('項目E2(合理的配慮の提供)'!$O$23="","NA",'項目E2(合理的配慮の提供)'!$O$23)</f>
        <v>NA</v>
      </c>
      <c r="P591" s="8" t="str">
        <f>IF('項目E2(合理的配慮の提供)'!$P$23="","NA",'項目E2(合理的配慮の提供)'!$P$23)</f>
        <v>NA</v>
      </c>
      <c r="Q591" s="8" t="str">
        <f>IF('項目E2(合理的配慮の提供)'!$Q$23="","NA",'項目E2(合理的配慮の提供)'!$Q$23)</f>
        <v>NA</v>
      </c>
      <c r="R591" s="8" t="str">
        <f>IF('項目E2(合理的配慮の提供)'!$R$23="","NA",'項目E2(合理的配慮の提供)'!$R$23)</f>
        <v>NA</v>
      </c>
      <c r="S591" s="8" t="str">
        <f>IF('項目E2(合理的配慮の提供)'!$S$23="","NA",'項目E2(合理的配慮の提供)'!$S$23)</f>
        <v>NA</v>
      </c>
      <c r="T591" s="8" t="str">
        <f>IF('項目E2(合理的配慮の提供)'!$T$23="","NA",'項目E2(合理的配慮の提供)'!$T$23)</f>
        <v>NA</v>
      </c>
      <c r="U591" s="8" t="str">
        <f>IF('項目E2(合理的配慮の提供)'!$U$23="","NA",'項目E2(合理的配慮の提供)'!$U$23)</f>
        <v>NA</v>
      </c>
      <c r="V591" s="8" t="str">
        <f>IF('項目E2(合理的配慮の提供)'!$V$23="","NA",'項目E2(合理的配慮の提供)'!$V$23)</f>
        <v>NA</v>
      </c>
      <c r="W591" s="8" t="str">
        <f>IF('項目E2(合理的配慮の提供)'!$W$23="","NA",'項目E2(合理的配慮の提供)'!$W$23)</f>
        <v>NA</v>
      </c>
      <c r="AB591" s="30"/>
      <c r="AC591" s="30"/>
      <c r="AD591" s="30"/>
      <c r="AE591" s="30"/>
      <c r="AF591" s="30"/>
      <c r="AG591" s="30"/>
      <c r="AH591" s="30"/>
      <c r="AI591" s="30"/>
      <c r="AK591" s="30"/>
      <c r="AN591" s="30"/>
      <c r="AO591" s="30"/>
      <c r="AP591" s="30"/>
      <c r="AQ591" s="29"/>
      <c r="AR591" s="29"/>
      <c r="AT591" s="120"/>
      <c r="AU591" s="9" t="s">
        <v>381</v>
      </c>
      <c r="AV591" s="9" t="s">
        <v>382</v>
      </c>
      <c r="AW591" s="9" t="s">
        <v>383</v>
      </c>
      <c r="AX591" s="9" t="s">
        <v>384</v>
      </c>
      <c r="AY591" s="9" t="s">
        <v>385</v>
      </c>
      <c r="AZ591" s="9" t="s">
        <v>386</v>
      </c>
      <c r="BA591" s="9" t="s">
        <v>387</v>
      </c>
      <c r="BB591" s="9" t="s">
        <v>388</v>
      </c>
      <c r="BC591" s="9" t="s">
        <v>389</v>
      </c>
      <c r="BH591" s="120"/>
      <c r="BI591" s="120"/>
      <c r="BJ591" s="120"/>
      <c r="BK591" s="120"/>
      <c r="BL591" s="120"/>
      <c r="BM591" s="120"/>
      <c r="BN591" s="120"/>
      <c r="BO591" s="120"/>
      <c r="BQ591" s="120"/>
      <c r="BT591" s="120"/>
      <c r="BU591" s="120"/>
      <c r="BV591" s="120"/>
      <c r="BW591" s="9" t="s">
        <v>258</v>
      </c>
      <c r="BX591" s="29"/>
      <c r="DI591" s="29"/>
      <c r="DJ591" s="13" t="s">
        <v>370</v>
      </c>
    </row>
    <row r="592" spans="2:114" ht="15" customHeight="1">
      <c r="B592" s="91" t="s">
        <v>438</v>
      </c>
      <c r="C592" s="92" t="s">
        <v>352</v>
      </c>
      <c r="D592" s="92" t="s">
        <v>391</v>
      </c>
      <c r="E592" s="93" t="s">
        <v>392</v>
      </c>
      <c r="F592" s="9">
        <v>4</v>
      </c>
      <c r="G592" s="9">
        <f t="shared" si="8"/>
        <v>1</v>
      </c>
      <c r="J592" s="8">
        <f>IF(COUNTIF($O$592:$AH$592,"○")=0,0,1)</f>
        <v>0</v>
      </c>
      <c r="K592" s="28" t="s">
        <v>154</v>
      </c>
      <c r="L592" s="29"/>
      <c r="N592" s="30"/>
      <c r="O592" s="8" t="str">
        <f>IF('項目E2(合理的配慮の提供)'!$X$23="","NA",'項目E2(合理的配慮の提供)'!$X$23)</f>
        <v>NA</v>
      </c>
      <c r="P592" s="8" t="str">
        <f>IF('項目E2(合理的配慮の提供)'!$Y$23="","NA",'項目E2(合理的配慮の提供)'!$Y$23)</f>
        <v>NA</v>
      </c>
      <c r="Q592" s="8" t="str">
        <f>IF('項目E2(合理的配慮の提供)'!$Z$23="","NA",'項目E2(合理的配慮の提供)'!$Z$23)</f>
        <v>NA</v>
      </c>
      <c r="R592" s="8" t="str">
        <f>IF('項目E2(合理的配慮の提供)'!$AA$23="","NA",'項目E2(合理的配慮の提供)'!$AA$23)</f>
        <v>NA</v>
      </c>
      <c r="S592" s="8" t="str">
        <f>IF('項目E2(合理的配慮の提供)'!$AB$23="","NA",'項目E2(合理的配慮の提供)'!$AB$23)</f>
        <v>NA</v>
      </c>
      <c r="T592" s="8" t="str">
        <f>IF('項目E2(合理的配慮の提供)'!$AC$23="","NA",'項目E2(合理的配慮の提供)'!$AC$23)</f>
        <v>NA</v>
      </c>
      <c r="U592" s="8" t="str">
        <f>IF('項目E2(合理的配慮の提供)'!$AD$23="","NA",'項目E2(合理的配慮の提供)'!$AD$23)</f>
        <v>NA</v>
      </c>
      <c r="V592" s="8" t="str">
        <f>IF('項目E2(合理的配慮の提供)'!$AE$23="","NA",'項目E2(合理的配慮の提供)'!$AE$23)</f>
        <v>NA</v>
      </c>
      <c r="W592" s="8" t="str">
        <f>IF('項目E2(合理的配慮の提供)'!$AF$23="","NA",'項目E2(合理的配慮の提供)'!$AF$23)</f>
        <v>NA</v>
      </c>
      <c r="X592" s="8" t="str">
        <f>IF('項目E2(合理的配慮の提供)'!$AG$23="","NA",'項目E2(合理的配慮の提供)'!$AG$23)</f>
        <v>NA</v>
      </c>
      <c r="Y592" s="8" t="str">
        <f>IF('項目E2(合理的配慮の提供)'!$AH$23="","NA",'項目E2(合理的配慮の提供)'!$AH$23)</f>
        <v>NA</v>
      </c>
      <c r="AB592" s="30"/>
      <c r="AC592" s="30"/>
      <c r="AD592" s="30"/>
      <c r="AE592" s="30"/>
      <c r="AF592" s="30"/>
      <c r="AG592" s="30"/>
      <c r="AH592" s="30"/>
      <c r="AI592" s="30"/>
      <c r="AK592" s="30"/>
      <c r="AN592" s="30"/>
      <c r="AO592" s="30"/>
      <c r="AP592" s="30"/>
      <c r="AQ592" s="29"/>
      <c r="AR592" s="29"/>
      <c r="AT592" s="120"/>
      <c r="AU592" s="9" t="s">
        <v>393</v>
      </c>
      <c r="AV592" s="9" t="s">
        <v>394</v>
      </c>
      <c r="AW592" s="9" t="s">
        <v>395</v>
      </c>
      <c r="AX592" s="9" t="s">
        <v>396</v>
      </c>
      <c r="AY592" s="9" t="s">
        <v>397</v>
      </c>
      <c r="AZ592" s="9" t="s">
        <v>398</v>
      </c>
      <c r="BA592" s="9" t="s">
        <v>399</v>
      </c>
      <c r="BB592" s="9" t="s">
        <v>400</v>
      </c>
      <c r="BC592" s="9" t="s">
        <v>401</v>
      </c>
      <c r="BD592" s="9" t="s">
        <v>402</v>
      </c>
      <c r="BE592" s="9" t="s">
        <v>403</v>
      </c>
      <c r="BH592" s="120"/>
      <c r="BI592" s="120"/>
      <c r="BJ592" s="120"/>
      <c r="BK592" s="120"/>
      <c r="BL592" s="120"/>
      <c r="BM592" s="120"/>
      <c r="BN592" s="120"/>
      <c r="BO592" s="120"/>
      <c r="BQ592" s="120"/>
      <c r="BT592" s="120"/>
      <c r="BU592" s="120"/>
      <c r="BV592" s="120"/>
      <c r="BW592" s="9" t="s">
        <v>270</v>
      </c>
      <c r="BX592" s="29"/>
      <c r="DI592" s="29"/>
      <c r="DJ592" s="13" t="s">
        <v>370</v>
      </c>
    </row>
    <row r="593" spans="2:114" ht="15" customHeight="1">
      <c r="B593" s="91" t="s">
        <v>438</v>
      </c>
      <c r="C593" s="92" t="s">
        <v>352</v>
      </c>
      <c r="D593" s="92" t="s">
        <v>391</v>
      </c>
      <c r="E593" s="93" t="s">
        <v>404</v>
      </c>
      <c r="F593" s="9">
        <v>4</v>
      </c>
      <c r="G593" s="9">
        <f t="shared" si="8"/>
        <v>1</v>
      </c>
      <c r="I593" s="8">
        <f>IF(AND($J$592=1,$Y$592&lt;&gt;"○"),1,0)</f>
        <v>0</v>
      </c>
      <c r="J593" s="8">
        <f>IF($AL$593="NA",0,1)</f>
        <v>0</v>
      </c>
      <c r="K593" s="28" t="s">
        <v>118</v>
      </c>
      <c r="L593" s="29"/>
      <c r="N593" s="30"/>
      <c r="AB593" s="30"/>
      <c r="AC593" s="30"/>
      <c r="AD593" s="30"/>
      <c r="AE593" s="30"/>
      <c r="AF593" s="30"/>
      <c r="AG593" s="30"/>
      <c r="AH593" s="30"/>
      <c r="AI593" s="30"/>
      <c r="AK593" s="30"/>
      <c r="AL593" s="8" t="str">
        <f>IF('項目E2(合理的配慮の提供)'!$AI$23="","NA",'項目E2(合理的配慮の提供)'!$AI$23)</f>
        <v>NA</v>
      </c>
      <c r="AN593" s="30"/>
      <c r="AO593" s="30"/>
      <c r="AP593" s="30"/>
      <c r="AQ593" s="29"/>
      <c r="AR593" s="29"/>
      <c r="AT593" s="120"/>
      <c r="BH593" s="120"/>
      <c r="BI593" s="120"/>
      <c r="BJ593" s="120"/>
      <c r="BK593" s="120"/>
      <c r="BL593" s="120"/>
      <c r="BM593" s="120"/>
      <c r="BN593" s="120"/>
      <c r="BO593" s="120"/>
      <c r="BQ593" s="120"/>
      <c r="BR593" s="9" t="s">
        <v>405</v>
      </c>
      <c r="BT593" s="120"/>
      <c r="BU593" s="120"/>
      <c r="BV593" s="120"/>
      <c r="BW593" s="9" t="s">
        <v>271</v>
      </c>
      <c r="BX593" s="29"/>
      <c r="BY593" s="13" t="s">
        <v>403</v>
      </c>
      <c r="CA593" s="13" t="s">
        <v>373</v>
      </c>
      <c r="DI593" s="29"/>
      <c r="DJ593" s="13" t="s">
        <v>127</v>
      </c>
    </row>
    <row r="594" spans="2:114" ht="15" customHeight="1">
      <c r="B594" s="91" t="s">
        <v>438</v>
      </c>
      <c r="C594" s="92" t="s">
        <v>352</v>
      </c>
      <c r="D594" s="92" t="s">
        <v>406</v>
      </c>
      <c r="E594" s="93" t="s">
        <v>407</v>
      </c>
      <c r="F594" s="9">
        <v>4</v>
      </c>
      <c r="G594" s="9">
        <f t="shared" si="8"/>
        <v>1</v>
      </c>
      <c r="J594" s="8">
        <f>IF(COUNTIF($O$594:$AH$594,"○")=0,0,1)</f>
        <v>0</v>
      </c>
      <c r="K594" s="28" t="s">
        <v>154</v>
      </c>
      <c r="L594" s="29"/>
      <c r="N594" s="30"/>
      <c r="O594" s="8" t="str">
        <f>IF('項目E2(合理的配慮の提供)'!$AJ$23="","NA",'項目E2(合理的配慮の提供)'!$AJ$23)</f>
        <v>NA</v>
      </c>
      <c r="P594" s="8" t="str">
        <f>IF('項目E2(合理的配慮の提供)'!$AK$23="","NA",'項目E2(合理的配慮の提供)'!$AK$23)</f>
        <v>NA</v>
      </c>
      <c r="Q594" s="8" t="str">
        <f>IF('項目E2(合理的配慮の提供)'!$AL$23="","NA",'項目E2(合理的配慮の提供)'!$AL$23)</f>
        <v>NA</v>
      </c>
      <c r="R594" s="8" t="str">
        <f>IF('項目E2(合理的配慮の提供)'!$AM$23="","NA",'項目E2(合理的配慮の提供)'!$AM$23)</f>
        <v>NA</v>
      </c>
      <c r="S594" s="8" t="str">
        <f>IF('項目E2(合理的配慮の提供)'!$AN$23="","NA",'項目E2(合理的配慮の提供)'!$AN$23)</f>
        <v>NA</v>
      </c>
      <c r="T594" s="8" t="str">
        <f>IF('項目E2(合理的配慮の提供)'!$AO$23="","NA",'項目E2(合理的配慮の提供)'!$AO$23)</f>
        <v>NA</v>
      </c>
      <c r="AB594" s="30"/>
      <c r="AC594" s="30"/>
      <c r="AD594" s="30"/>
      <c r="AE594" s="30"/>
      <c r="AF594" s="30"/>
      <c r="AG594" s="30"/>
      <c r="AH594" s="30"/>
      <c r="AI594" s="30"/>
      <c r="AK594" s="30"/>
      <c r="AN594" s="30"/>
      <c r="AO594" s="30"/>
      <c r="AP594" s="30"/>
      <c r="AQ594" s="29"/>
      <c r="AR594" s="29"/>
      <c r="AT594" s="120"/>
      <c r="AU594" s="9" t="s">
        <v>408</v>
      </c>
      <c r="AV594" s="9" t="s">
        <v>409</v>
      </c>
      <c r="AW594" s="9" t="s">
        <v>410</v>
      </c>
      <c r="AX594" s="9" t="s">
        <v>411</v>
      </c>
      <c r="AY594" s="9" t="s">
        <v>412</v>
      </c>
      <c r="AZ594" s="9" t="s">
        <v>413</v>
      </c>
      <c r="BH594" s="120"/>
      <c r="BI594" s="120"/>
      <c r="BJ594" s="120"/>
      <c r="BK594" s="120"/>
      <c r="BL594" s="120"/>
      <c r="BM594" s="120"/>
      <c r="BN594" s="120"/>
      <c r="BO594" s="120"/>
      <c r="BQ594" s="120"/>
      <c r="BT594" s="120"/>
      <c r="BU594" s="120"/>
      <c r="BV594" s="120"/>
      <c r="BW594" s="9" t="s">
        <v>278</v>
      </c>
      <c r="BX594" s="29"/>
      <c r="DI594" s="29"/>
      <c r="DJ594" s="13" t="s">
        <v>370</v>
      </c>
    </row>
    <row r="595" spans="2:114" ht="15" customHeight="1">
      <c r="B595" s="91" t="s">
        <v>438</v>
      </c>
      <c r="C595" s="92" t="s">
        <v>352</v>
      </c>
      <c r="D595" s="92" t="s">
        <v>406</v>
      </c>
      <c r="E595" s="93" t="s">
        <v>414</v>
      </c>
      <c r="F595" s="9">
        <v>4</v>
      </c>
      <c r="G595" s="9">
        <f t="shared" si="8"/>
        <v>1</v>
      </c>
      <c r="I595" s="8">
        <f>IF(AND($J$594=1,$T$594&lt;&gt;"○"),1,0)</f>
        <v>0</v>
      </c>
      <c r="J595" s="8">
        <f>IF($AL$595="NA",0,1)</f>
        <v>0</v>
      </c>
      <c r="K595" s="28" t="s">
        <v>118</v>
      </c>
      <c r="L595" s="29"/>
      <c r="N595" s="30"/>
      <c r="AB595" s="30"/>
      <c r="AC595" s="30"/>
      <c r="AD595" s="30"/>
      <c r="AE595" s="30"/>
      <c r="AF595" s="30"/>
      <c r="AG595" s="30"/>
      <c r="AH595" s="30"/>
      <c r="AI595" s="30"/>
      <c r="AK595" s="30"/>
      <c r="AL595" s="8" t="str">
        <f>IF('項目E2(合理的配慮の提供)'!$AP$23="","NA",'項目E2(合理的配慮の提供)'!$AP$23)</f>
        <v>NA</v>
      </c>
      <c r="AN595" s="30"/>
      <c r="AO595" s="30"/>
      <c r="AP595" s="30"/>
      <c r="AQ595" s="29"/>
      <c r="AR595" s="29"/>
      <c r="AT595" s="120"/>
      <c r="BH595" s="120"/>
      <c r="BI595" s="120"/>
      <c r="BJ595" s="120"/>
      <c r="BK595" s="120"/>
      <c r="BL595" s="120"/>
      <c r="BM595" s="120"/>
      <c r="BN595" s="120"/>
      <c r="BO595" s="120"/>
      <c r="BQ595" s="120"/>
      <c r="BR595" s="9" t="s">
        <v>415</v>
      </c>
      <c r="BT595" s="120"/>
      <c r="BU595" s="120"/>
      <c r="BV595" s="120"/>
      <c r="BW595" s="9" t="s">
        <v>279</v>
      </c>
      <c r="BX595" s="29"/>
      <c r="BY595" s="13" t="s">
        <v>413</v>
      </c>
      <c r="CA595" s="13" t="s">
        <v>373</v>
      </c>
      <c r="DI595" s="29"/>
      <c r="DJ595" s="13" t="s">
        <v>127</v>
      </c>
    </row>
    <row r="596" spans="2:114" ht="15" customHeight="1">
      <c r="B596" s="91" t="s">
        <v>438</v>
      </c>
      <c r="C596" s="92" t="s">
        <v>352</v>
      </c>
      <c r="D596" s="92" t="s">
        <v>209</v>
      </c>
      <c r="E596" s="93" t="s">
        <v>210</v>
      </c>
      <c r="F596" s="9">
        <v>4</v>
      </c>
      <c r="G596" s="9">
        <f t="shared" si="8"/>
        <v>1</v>
      </c>
      <c r="J596" s="8">
        <f>IF(COUNTIF($O$596:$AH$596,"○")=0,0,1)</f>
        <v>0</v>
      </c>
      <c r="K596" s="28" t="s">
        <v>154</v>
      </c>
      <c r="L596" s="29"/>
      <c r="N596" s="30"/>
      <c r="O596" s="8" t="str">
        <f>IF('項目E2(合理的配慮の提供)'!$AQ$23="","NA",'項目E2(合理的配慮の提供)'!$AQ$23)</f>
        <v>NA</v>
      </c>
      <c r="P596" s="8" t="str">
        <f>IF('項目E2(合理的配慮の提供)'!$AR$23="","NA",'項目E2(合理的配慮の提供)'!$AR$23)</f>
        <v>NA</v>
      </c>
      <c r="Q596" s="8" t="str">
        <f>IF('項目E2(合理的配慮の提供)'!$AS$23="","NA",'項目E2(合理的配慮の提供)'!$AS$23)</f>
        <v>NA</v>
      </c>
      <c r="AB596" s="30"/>
      <c r="AC596" s="30"/>
      <c r="AD596" s="30"/>
      <c r="AE596" s="30"/>
      <c r="AF596" s="30"/>
      <c r="AG596" s="30"/>
      <c r="AH596" s="30"/>
      <c r="AI596" s="30"/>
      <c r="AK596" s="30"/>
      <c r="AN596" s="30"/>
      <c r="AO596" s="30"/>
      <c r="AP596" s="30"/>
      <c r="AQ596" s="29"/>
      <c r="AR596" s="29"/>
      <c r="AT596" s="120"/>
      <c r="AU596" s="9" t="s">
        <v>416</v>
      </c>
      <c r="AV596" s="9" t="s">
        <v>417</v>
      </c>
      <c r="AW596" s="9" t="s">
        <v>418</v>
      </c>
      <c r="BH596" s="120"/>
      <c r="BI596" s="120"/>
      <c r="BJ596" s="120"/>
      <c r="BK596" s="120"/>
      <c r="BL596" s="120"/>
      <c r="BM596" s="120"/>
      <c r="BN596" s="120"/>
      <c r="BO596" s="120"/>
      <c r="BQ596" s="120"/>
      <c r="BT596" s="120"/>
      <c r="BU596" s="120"/>
      <c r="BV596" s="120"/>
      <c r="BW596" s="9" t="s">
        <v>284</v>
      </c>
      <c r="BX596" s="29"/>
      <c r="DI596" s="29"/>
      <c r="DJ596" s="13" t="s">
        <v>370</v>
      </c>
    </row>
    <row r="597" spans="2:114" ht="15" customHeight="1">
      <c r="B597" s="91" t="s">
        <v>438</v>
      </c>
      <c r="C597" s="92" t="s">
        <v>352</v>
      </c>
      <c r="D597" s="92" t="s">
        <v>215</v>
      </c>
      <c r="E597" s="93" t="s">
        <v>419</v>
      </c>
      <c r="F597" s="9">
        <v>4</v>
      </c>
      <c r="G597" s="9">
        <f t="shared" si="8"/>
        <v>1</v>
      </c>
      <c r="J597" s="8">
        <f>IF(COUNTIF($O$597:$AH$597,"○")=0,0,1)</f>
        <v>0</v>
      </c>
      <c r="K597" s="28" t="s">
        <v>154</v>
      </c>
      <c r="L597" s="29"/>
      <c r="N597" s="30"/>
      <c r="O597" s="8" t="str">
        <f>IF('項目E2(合理的配慮の提供)'!$AT$23="","NA",'項目E2(合理的配慮の提供)'!$AT$23)</f>
        <v>NA</v>
      </c>
      <c r="AB597" s="30"/>
      <c r="AC597" s="30"/>
      <c r="AD597" s="30"/>
      <c r="AE597" s="30"/>
      <c r="AF597" s="30"/>
      <c r="AG597" s="30"/>
      <c r="AH597" s="30"/>
      <c r="AI597" s="30"/>
      <c r="AK597" s="30"/>
      <c r="AN597" s="30"/>
      <c r="AO597" s="30"/>
      <c r="AP597" s="30"/>
      <c r="AQ597" s="29"/>
      <c r="AR597" s="29"/>
      <c r="AT597" s="120"/>
      <c r="AU597" s="9" t="s">
        <v>420</v>
      </c>
      <c r="BH597" s="120"/>
      <c r="BI597" s="120"/>
      <c r="BJ597" s="120"/>
      <c r="BK597" s="120"/>
      <c r="BL597" s="120"/>
      <c r="BM597" s="120"/>
      <c r="BN597" s="120"/>
      <c r="BO597" s="120"/>
      <c r="BQ597" s="120"/>
      <c r="BT597" s="120"/>
      <c r="BU597" s="120"/>
      <c r="BV597" s="120"/>
      <c r="BW597" s="9" t="s">
        <v>285</v>
      </c>
      <c r="BX597" s="29"/>
      <c r="DI597" s="29"/>
      <c r="DJ597" s="13" t="s">
        <v>370</v>
      </c>
    </row>
    <row r="598" spans="2:114" ht="15" customHeight="1">
      <c r="B598" s="91" t="s">
        <v>438</v>
      </c>
      <c r="C598" s="92" t="s">
        <v>352</v>
      </c>
      <c r="D598" s="92" t="s">
        <v>218</v>
      </c>
      <c r="E598" s="93" t="s">
        <v>421</v>
      </c>
      <c r="F598" s="9">
        <v>4</v>
      </c>
      <c r="G598" s="9">
        <f t="shared" si="8"/>
        <v>1</v>
      </c>
      <c r="J598" s="8">
        <f>IF($AL$598="NA",0,1)</f>
        <v>0</v>
      </c>
      <c r="K598" s="28" t="s">
        <v>118</v>
      </c>
      <c r="L598" s="29"/>
      <c r="N598" s="30"/>
      <c r="AB598" s="30"/>
      <c r="AC598" s="30"/>
      <c r="AD598" s="30"/>
      <c r="AE598" s="30"/>
      <c r="AF598" s="30"/>
      <c r="AG598" s="30"/>
      <c r="AH598" s="30"/>
      <c r="AI598" s="30"/>
      <c r="AK598" s="30"/>
      <c r="AL598" s="8" t="str">
        <f>IF('項目E2(合理的配慮の提供)'!$AU$23="","NA",'項目E2(合理的配慮の提供)'!$AU$23)</f>
        <v>NA</v>
      </c>
      <c r="AN598" s="30"/>
      <c r="AO598" s="30"/>
      <c r="AP598" s="30"/>
      <c r="AQ598" s="29"/>
      <c r="AR598" s="29"/>
      <c r="AT598" s="120"/>
      <c r="BH598" s="120"/>
      <c r="BI598" s="120"/>
      <c r="BJ598" s="120"/>
      <c r="BK598" s="120"/>
      <c r="BL598" s="120"/>
      <c r="BM598" s="120"/>
      <c r="BN598" s="120"/>
      <c r="BO598" s="120"/>
      <c r="BQ598" s="120"/>
      <c r="BR598" s="9" t="s">
        <v>422</v>
      </c>
      <c r="BT598" s="120"/>
      <c r="BU598" s="120"/>
      <c r="BV598" s="120"/>
      <c r="BW598" s="9" t="s">
        <v>286</v>
      </c>
      <c r="BX598" s="29"/>
      <c r="DI598" s="29"/>
      <c r="DJ598" s="13" t="s">
        <v>127</v>
      </c>
    </row>
    <row r="599" spans="2:114" ht="15" customHeight="1">
      <c r="B599" s="91" t="s">
        <v>438</v>
      </c>
      <c r="C599" s="92" t="s">
        <v>352</v>
      </c>
      <c r="D599" s="92" t="s">
        <v>432</v>
      </c>
      <c r="E599" s="93" t="s">
        <v>423</v>
      </c>
      <c r="F599" s="9">
        <v>4</v>
      </c>
      <c r="G599" s="9">
        <f t="shared" si="8"/>
        <v>1</v>
      </c>
      <c r="J599" s="8">
        <f>IF(OR($M$599="(選択)",LEN(TRIM($M$599))=0,$M$599="NA"),0,1)</f>
        <v>0</v>
      </c>
      <c r="K599" s="28" t="s">
        <v>145</v>
      </c>
      <c r="L599" s="29"/>
      <c r="M599" s="8" t="str">
        <f>IF('項目E2(合理的配慮の提供)'!$AV$23="","NA",'項目E2(合理的配慮の提供)'!$AV$23)</f>
        <v>(選択)</v>
      </c>
      <c r="N599" s="30"/>
      <c r="AB599" s="30"/>
      <c r="AC599" s="30"/>
      <c r="AD599" s="30"/>
      <c r="AE599" s="30"/>
      <c r="AF599" s="30"/>
      <c r="AG599" s="30"/>
      <c r="AH599" s="30"/>
      <c r="AI599" s="30"/>
      <c r="AK599" s="30"/>
      <c r="AN599" s="30"/>
      <c r="AO599" s="30"/>
      <c r="AP599" s="30"/>
      <c r="AQ599" s="29"/>
      <c r="AR599" s="29"/>
      <c r="AS599" s="9" t="s">
        <v>424</v>
      </c>
      <c r="AT599" s="120"/>
      <c r="BH599" s="120"/>
      <c r="BI599" s="120"/>
      <c r="BJ599" s="120"/>
      <c r="BK599" s="120"/>
      <c r="BL599" s="120"/>
      <c r="BM599" s="120"/>
      <c r="BN599" s="120"/>
      <c r="BO599" s="120"/>
      <c r="BQ599" s="120"/>
      <c r="BT599" s="120"/>
      <c r="BU599" s="120"/>
      <c r="BV599" s="120"/>
      <c r="BW599" s="9" t="s">
        <v>287</v>
      </c>
      <c r="BX599" s="29"/>
      <c r="DI599" s="29"/>
      <c r="DJ599" s="13" t="s">
        <v>360</v>
      </c>
    </row>
    <row r="600" spans="2:114" ht="15" customHeight="1">
      <c r="B600" s="91" t="s">
        <v>438</v>
      </c>
      <c r="C600" s="92" t="s">
        <v>352</v>
      </c>
      <c r="D600" s="92" t="s">
        <v>425</v>
      </c>
      <c r="E600" s="93" t="s">
        <v>426</v>
      </c>
      <c r="F600" s="9">
        <v>4</v>
      </c>
      <c r="G600" s="9">
        <f t="shared" ref="G600:G663" si="9">+IF($AJ$534="NA",1,IF(F600&gt;$AJ$534,1,0))</f>
        <v>1</v>
      </c>
      <c r="J600" s="8">
        <f>IF($AL$600="NA",0,1)</f>
        <v>0</v>
      </c>
      <c r="K600" s="28" t="s">
        <v>118</v>
      </c>
      <c r="L600" s="29"/>
      <c r="N600" s="30"/>
      <c r="AB600" s="30"/>
      <c r="AC600" s="30"/>
      <c r="AD600" s="30"/>
      <c r="AE600" s="30"/>
      <c r="AF600" s="30"/>
      <c r="AG600" s="30"/>
      <c r="AH600" s="30"/>
      <c r="AI600" s="30"/>
      <c r="AK600" s="30"/>
      <c r="AL600" s="8" t="str">
        <f>IF('項目E2(合理的配慮の提供)'!$AW$23="","NA",'項目E2(合理的配慮の提供)'!$AW$23)</f>
        <v>NA</v>
      </c>
      <c r="AN600" s="30"/>
      <c r="AO600" s="30"/>
      <c r="AP600" s="30"/>
      <c r="AQ600" s="29"/>
      <c r="AR600" s="29"/>
      <c r="AT600" s="120"/>
      <c r="BH600" s="120"/>
      <c r="BI600" s="120"/>
      <c r="BJ600" s="120"/>
      <c r="BK600" s="120"/>
      <c r="BL600" s="120"/>
      <c r="BM600" s="120"/>
      <c r="BN600" s="120"/>
      <c r="BO600" s="120"/>
      <c r="BQ600" s="120"/>
      <c r="BR600" s="9" t="s">
        <v>427</v>
      </c>
      <c r="BT600" s="120"/>
      <c r="BU600" s="120"/>
      <c r="BV600" s="120"/>
      <c r="BW600" s="9" t="s">
        <v>288</v>
      </c>
      <c r="BX600" s="29"/>
      <c r="DI600" s="29"/>
      <c r="DJ600" s="13" t="s">
        <v>127</v>
      </c>
    </row>
    <row r="601" spans="2:114" ht="15" customHeight="1">
      <c r="B601" s="91" t="s">
        <v>438</v>
      </c>
      <c r="C601" s="92" t="s">
        <v>352</v>
      </c>
      <c r="D601" s="92" t="s">
        <v>227</v>
      </c>
      <c r="E601" s="93" t="s">
        <v>228</v>
      </c>
      <c r="F601" s="9">
        <v>4</v>
      </c>
      <c r="G601" s="9">
        <f t="shared" si="9"/>
        <v>1</v>
      </c>
      <c r="J601" s="8">
        <f>IF($AL$601="NA",0,1)</f>
        <v>0</v>
      </c>
      <c r="K601" s="28" t="s">
        <v>118</v>
      </c>
      <c r="L601" s="29"/>
      <c r="N601" s="30"/>
      <c r="AB601" s="30"/>
      <c r="AC601" s="30"/>
      <c r="AD601" s="30"/>
      <c r="AE601" s="30"/>
      <c r="AF601" s="30"/>
      <c r="AG601" s="30"/>
      <c r="AH601" s="30"/>
      <c r="AI601" s="30"/>
      <c r="AK601" s="30"/>
      <c r="AL601" s="8" t="str">
        <f>IF('項目E2(合理的配慮の提供)'!$AX$23="","NA",'項目E2(合理的配慮の提供)'!$AX$23)</f>
        <v>NA</v>
      </c>
      <c r="AN601" s="30"/>
      <c r="AO601" s="30"/>
      <c r="AP601" s="30"/>
      <c r="AQ601" s="29"/>
      <c r="AR601" s="29"/>
      <c r="AT601" s="120"/>
      <c r="BH601" s="120"/>
      <c r="BI601" s="120"/>
      <c r="BJ601" s="120"/>
      <c r="BK601" s="120"/>
      <c r="BL601" s="120"/>
      <c r="BM601" s="120"/>
      <c r="BN601" s="120"/>
      <c r="BO601" s="120"/>
      <c r="BQ601" s="120"/>
      <c r="BR601" s="9" t="s">
        <v>428</v>
      </c>
      <c r="BT601" s="120"/>
      <c r="BU601" s="120"/>
      <c r="BV601" s="120"/>
      <c r="BW601" s="9" t="s">
        <v>289</v>
      </c>
      <c r="BX601" s="29"/>
      <c r="DI601" s="29"/>
      <c r="DJ601" s="13" t="s">
        <v>127</v>
      </c>
    </row>
    <row r="602" spans="2:114" ht="15" customHeight="1">
      <c r="B602" s="91" t="s">
        <v>438</v>
      </c>
      <c r="C602" s="92" t="s">
        <v>352</v>
      </c>
      <c r="D602" s="92" t="s">
        <v>429</v>
      </c>
      <c r="E602" s="93" t="s">
        <v>430</v>
      </c>
      <c r="F602" s="9">
        <v>4</v>
      </c>
      <c r="G602" s="9">
        <f t="shared" si="9"/>
        <v>1</v>
      </c>
      <c r="J602" s="8">
        <f>IF(OR($M$602="(選択)",LEN(TRIM($M$602))=0,$M$602="NA"),0,1)</f>
        <v>0</v>
      </c>
      <c r="K602" s="28" t="s">
        <v>145</v>
      </c>
      <c r="L602" s="29"/>
      <c r="M602" s="8" t="str">
        <f>IF('項目E2(合理的配慮の提供)'!$AY$23="","NA",'項目E2(合理的配慮の提供)'!$AY$23)</f>
        <v>(選択)</v>
      </c>
      <c r="N602" s="30"/>
      <c r="AB602" s="30"/>
      <c r="AC602" s="30"/>
      <c r="AD602" s="30"/>
      <c r="AE602" s="30"/>
      <c r="AF602" s="30"/>
      <c r="AG602" s="30"/>
      <c r="AH602" s="30"/>
      <c r="AI602" s="30"/>
      <c r="AK602" s="30"/>
      <c r="AN602" s="30"/>
      <c r="AO602" s="30"/>
      <c r="AP602" s="30"/>
      <c r="AQ602" s="29"/>
      <c r="AR602" s="29"/>
      <c r="AS602" s="9" t="s">
        <v>431</v>
      </c>
      <c r="AT602" s="120"/>
      <c r="BH602" s="120"/>
      <c r="BI602" s="120"/>
      <c r="BJ602" s="120"/>
      <c r="BK602" s="120"/>
      <c r="BL602" s="120"/>
      <c r="BM602" s="120"/>
      <c r="BN602" s="120"/>
      <c r="BO602" s="120"/>
      <c r="BQ602" s="120"/>
      <c r="BT602" s="120"/>
      <c r="BU602" s="120"/>
      <c r="BV602" s="120"/>
      <c r="BW602" s="9" t="s">
        <v>290</v>
      </c>
      <c r="BX602" s="29"/>
      <c r="DI602" s="29"/>
      <c r="DJ602" s="13" t="s">
        <v>360</v>
      </c>
    </row>
    <row r="603" spans="2:114" ht="15" customHeight="1">
      <c r="B603" s="91" t="s">
        <v>438</v>
      </c>
      <c r="C603" s="92" t="s">
        <v>352</v>
      </c>
      <c r="D603" s="92" t="s">
        <v>357</v>
      </c>
      <c r="E603" s="93" t="s">
        <v>439</v>
      </c>
      <c r="F603" s="9">
        <v>5</v>
      </c>
      <c r="G603" s="9">
        <f t="shared" si="9"/>
        <v>1</v>
      </c>
      <c r="J603" s="8">
        <f>IF(OR($M$603="(選択)",LEN(TRIM($M$603))=0,$M$603="NA"),0,1)</f>
        <v>0</v>
      </c>
      <c r="K603" s="28" t="s">
        <v>145</v>
      </c>
      <c r="L603" s="29"/>
      <c r="M603" s="8" t="str">
        <f>IF('項目E2(合理的配慮の提供)'!$C$24="","NA",'項目E2(合理的配慮の提供)'!$C$24)</f>
        <v>(選択)</v>
      </c>
      <c r="N603" s="30"/>
      <c r="AB603" s="30"/>
      <c r="AC603" s="30"/>
      <c r="AD603" s="30"/>
      <c r="AE603" s="30"/>
      <c r="AF603" s="30"/>
      <c r="AG603" s="30"/>
      <c r="AH603" s="30"/>
      <c r="AI603" s="30"/>
      <c r="AK603" s="30"/>
      <c r="AN603" s="30"/>
      <c r="AO603" s="30"/>
      <c r="AP603" s="30"/>
      <c r="AQ603" s="29"/>
      <c r="AR603" s="29"/>
      <c r="AS603" s="9" t="s">
        <v>359</v>
      </c>
      <c r="AT603" s="120"/>
      <c r="BH603" s="120"/>
      <c r="BI603" s="120"/>
      <c r="BJ603" s="120"/>
      <c r="BK603" s="120"/>
      <c r="BL603" s="120"/>
      <c r="BM603" s="120"/>
      <c r="BN603" s="120"/>
      <c r="BO603" s="120"/>
      <c r="BQ603" s="120"/>
      <c r="BT603" s="120"/>
      <c r="BU603" s="120"/>
      <c r="BV603" s="120"/>
      <c r="BW603" s="9" t="s">
        <v>237</v>
      </c>
      <c r="BX603" s="29"/>
      <c r="DI603" s="29"/>
      <c r="DJ603" s="13" t="s">
        <v>360</v>
      </c>
    </row>
    <row r="604" spans="2:114" ht="15" customHeight="1">
      <c r="B604" s="91" t="s">
        <v>438</v>
      </c>
      <c r="C604" s="92" t="s">
        <v>352</v>
      </c>
      <c r="D604" s="92" t="s">
        <v>361</v>
      </c>
      <c r="E604" s="93" t="s">
        <v>362</v>
      </c>
      <c r="F604" s="9">
        <v>5</v>
      </c>
      <c r="G604" s="9">
        <f t="shared" si="9"/>
        <v>1</v>
      </c>
      <c r="J604" s="8">
        <f>IF($AL$604="NA",0,1)</f>
        <v>0</v>
      </c>
      <c r="K604" s="28" t="s">
        <v>118</v>
      </c>
      <c r="L604" s="29"/>
      <c r="N604" s="30"/>
      <c r="AB604" s="30"/>
      <c r="AC604" s="30"/>
      <c r="AD604" s="30"/>
      <c r="AE604" s="30"/>
      <c r="AF604" s="30"/>
      <c r="AG604" s="30"/>
      <c r="AH604" s="30"/>
      <c r="AI604" s="30"/>
      <c r="AK604" s="30"/>
      <c r="AL604" s="8" t="str">
        <f>IF('項目E2(合理的配慮の提供)'!$D$24="","NA",'項目E2(合理的配慮の提供)'!$D$24)</f>
        <v>NA</v>
      </c>
      <c r="AN604" s="30"/>
      <c r="AO604" s="30"/>
      <c r="AP604" s="30"/>
      <c r="AQ604" s="29"/>
      <c r="AR604" s="29"/>
      <c r="AT604" s="120"/>
      <c r="BH604" s="120"/>
      <c r="BI604" s="120"/>
      <c r="BJ604" s="120"/>
      <c r="BK604" s="120"/>
      <c r="BL604" s="120"/>
      <c r="BM604" s="120"/>
      <c r="BN604" s="120"/>
      <c r="BO604" s="120"/>
      <c r="BQ604" s="120"/>
      <c r="BR604" s="9" t="s">
        <v>363</v>
      </c>
      <c r="BT604" s="120"/>
      <c r="BU604" s="120"/>
      <c r="BV604" s="120"/>
      <c r="BW604" s="9" t="s">
        <v>238</v>
      </c>
      <c r="BX604" s="29"/>
      <c r="DI604" s="29"/>
      <c r="DJ604" s="13" t="s">
        <v>127</v>
      </c>
    </row>
    <row r="605" spans="2:114" ht="15" customHeight="1">
      <c r="B605" s="91" t="s">
        <v>438</v>
      </c>
      <c r="C605" s="92" t="s">
        <v>352</v>
      </c>
      <c r="D605" s="92" t="s">
        <v>364</v>
      </c>
      <c r="E605" s="93" t="s">
        <v>365</v>
      </c>
      <c r="F605" s="9">
        <v>5</v>
      </c>
      <c r="G605" s="9">
        <f t="shared" si="9"/>
        <v>1</v>
      </c>
      <c r="J605" s="8">
        <f>IF(COUNTIF($O$605:$AH$605,"○")=0,0,1)</f>
        <v>0</v>
      </c>
      <c r="K605" s="28" t="s">
        <v>366</v>
      </c>
      <c r="L605" s="29"/>
      <c r="N605" s="30"/>
      <c r="O605" s="8" t="str">
        <f>IF('項目E2(合理的配慮の提供)'!$G$24="","NA",'項目E2(合理的配慮の提供)'!$G$24)</f>
        <v>NA</v>
      </c>
      <c r="P605" s="8" t="str">
        <f>IF('項目E2(合理的配慮の提供)'!$H$24="","NA",'項目E2(合理的配慮の提供)'!$H$24)</f>
        <v>NA</v>
      </c>
      <c r="Q605" s="8" t="str">
        <f>IF('項目E2(合理的配慮の提供)'!$I$24="","NA",'項目E2(合理的配慮の提供)'!$I$24)</f>
        <v>NA</v>
      </c>
      <c r="AB605" s="30"/>
      <c r="AC605" s="30"/>
      <c r="AD605" s="30"/>
      <c r="AE605" s="30"/>
      <c r="AF605" s="30"/>
      <c r="AG605" s="30"/>
      <c r="AH605" s="30"/>
      <c r="AI605" s="30"/>
      <c r="AK605" s="30"/>
      <c r="AM605" s="32"/>
      <c r="AN605" s="30"/>
      <c r="AO605" s="30"/>
      <c r="AP605" s="30"/>
      <c r="AQ605" s="29"/>
      <c r="AR605" s="29"/>
      <c r="AT605" s="120"/>
      <c r="AU605" s="9" t="s">
        <v>367</v>
      </c>
      <c r="AV605" s="9" t="s">
        <v>368</v>
      </c>
      <c r="AW605" s="9" t="s">
        <v>369</v>
      </c>
      <c r="BH605" s="120"/>
      <c r="BI605" s="120"/>
      <c r="BJ605" s="120"/>
      <c r="BK605" s="120"/>
      <c r="BL605" s="120"/>
      <c r="BM605" s="120"/>
      <c r="BN605" s="120"/>
      <c r="BO605" s="120"/>
      <c r="BQ605" s="120"/>
      <c r="BT605" s="120"/>
      <c r="BU605" s="120"/>
      <c r="BV605" s="120"/>
      <c r="BW605" s="9" t="s">
        <v>242</v>
      </c>
      <c r="BX605" s="29"/>
      <c r="DI605" s="29"/>
      <c r="DJ605" s="13" t="s">
        <v>370</v>
      </c>
    </row>
    <row r="606" spans="2:114" ht="15" customHeight="1">
      <c r="B606" s="91" t="s">
        <v>438</v>
      </c>
      <c r="C606" s="92" t="s">
        <v>352</v>
      </c>
      <c r="D606" s="92" t="s">
        <v>364</v>
      </c>
      <c r="E606" s="93" t="s">
        <v>371</v>
      </c>
      <c r="F606" s="9">
        <v>5</v>
      </c>
      <c r="G606" s="9">
        <f t="shared" si="9"/>
        <v>1</v>
      </c>
      <c r="I606" s="8">
        <f>IF(AND($J$605=1,$Q$605&lt;&gt;"○"),1,0)</f>
        <v>0</v>
      </c>
      <c r="J606" s="8">
        <f>IF($AL$606="NA",0,1)</f>
        <v>0</v>
      </c>
      <c r="K606" s="28" t="s">
        <v>118</v>
      </c>
      <c r="L606" s="29"/>
      <c r="N606" s="30"/>
      <c r="AB606" s="30"/>
      <c r="AC606" s="30"/>
      <c r="AD606" s="30"/>
      <c r="AE606" s="30"/>
      <c r="AF606" s="30"/>
      <c r="AG606" s="30"/>
      <c r="AH606" s="30"/>
      <c r="AI606" s="30"/>
      <c r="AK606" s="30"/>
      <c r="AL606" s="8" t="str">
        <f>IF('項目E2(合理的配慮の提供)'!$J$24="","NA",'項目E2(合理的配慮の提供)'!$J$24)</f>
        <v>NA</v>
      </c>
      <c r="AN606" s="30"/>
      <c r="AO606" s="30"/>
      <c r="AP606" s="30"/>
      <c r="AQ606" s="29"/>
      <c r="AR606" s="29"/>
      <c r="AT606" s="120"/>
      <c r="BH606" s="120"/>
      <c r="BI606" s="120"/>
      <c r="BJ606" s="120"/>
      <c r="BK606" s="120"/>
      <c r="BL606" s="120"/>
      <c r="BM606" s="120"/>
      <c r="BN606" s="120"/>
      <c r="BO606" s="120"/>
      <c r="BQ606" s="120"/>
      <c r="BR606" s="9" t="s">
        <v>372</v>
      </c>
      <c r="BT606" s="120"/>
      <c r="BU606" s="120"/>
      <c r="BV606" s="120"/>
      <c r="BW606" s="9" t="s">
        <v>243</v>
      </c>
      <c r="BX606" s="29"/>
      <c r="BY606" s="13" t="s">
        <v>369</v>
      </c>
      <c r="CA606" s="13" t="s">
        <v>373</v>
      </c>
      <c r="DI606" s="29"/>
      <c r="DJ606" s="13" t="s">
        <v>127</v>
      </c>
    </row>
    <row r="607" spans="2:114" ht="15" customHeight="1">
      <c r="B607" s="91" t="s">
        <v>438</v>
      </c>
      <c r="C607" s="92" t="s">
        <v>352</v>
      </c>
      <c r="D607" s="92" t="s">
        <v>162</v>
      </c>
      <c r="E607" s="93" t="s">
        <v>374</v>
      </c>
      <c r="F607" s="9">
        <v>5</v>
      </c>
      <c r="G607" s="9">
        <f t="shared" si="9"/>
        <v>1</v>
      </c>
      <c r="J607" s="8">
        <f>IF(COUNTIF($O$607:$AH$607,"○")=0,0,1)</f>
        <v>0</v>
      </c>
      <c r="K607" s="28" t="s">
        <v>154</v>
      </c>
      <c r="L607" s="29"/>
      <c r="N607" s="30"/>
      <c r="O607" s="8" t="str">
        <f>IF('項目E2(合理的配慮の提供)'!$K$24="","NA",'項目E2(合理的配慮の提供)'!$K$24)</f>
        <v>NA</v>
      </c>
      <c r="P607" s="8" t="str">
        <f>IF('項目E2(合理的配慮の提供)'!$L$24="","NA",'項目E2(合理的配慮の提供)'!$L$24)</f>
        <v>NA</v>
      </c>
      <c r="Q607" s="8" t="str">
        <f>IF('項目E2(合理的配慮の提供)'!$M$24="","NA",'項目E2(合理的配慮の提供)'!$M$24)</f>
        <v>NA</v>
      </c>
      <c r="R607" s="8" t="str">
        <f>IF('項目E2(合理的配慮の提供)'!$N$24="","NA",'項目E2(合理的配慮の提供)'!$N$24)</f>
        <v>NA</v>
      </c>
      <c r="AB607" s="30"/>
      <c r="AC607" s="30"/>
      <c r="AD607" s="30"/>
      <c r="AE607" s="30"/>
      <c r="AF607" s="30"/>
      <c r="AG607" s="30"/>
      <c r="AH607" s="30"/>
      <c r="AI607" s="30"/>
      <c r="AK607" s="30"/>
      <c r="AN607" s="30"/>
      <c r="AO607" s="30"/>
      <c r="AP607" s="30"/>
      <c r="AQ607" s="29"/>
      <c r="AR607" s="29"/>
      <c r="AT607" s="120"/>
      <c r="AU607" s="9" t="s">
        <v>375</v>
      </c>
      <c r="AV607" s="9" t="s">
        <v>376</v>
      </c>
      <c r="AW607" s="9" t="s">
        <v>377</v>
      </c>
      <c r="AX607" s="9" t="s">
        <v>378</v>
      </c>
      <c r="BH607" s="120"/>
      <c r="BI607" s="120"/>
      <c r="BJ607" s="120"/>
      <c r="BK607" s="120"/>
      <c r="BL607" s="120"/>
      <c r="BM607" s="120"/>
      <c r="BN607" s="120"/>
      <c r="BO607" s="120"/>
      <c r="BQ607" s="120"/>
      <c r="BT607" s="120"/>
      <c r="BU607" s="120"/>
      <c r="BV607" s="120"/>
      <c r="BW607" s="9" t="s">
        <v>248</v>
      </c>
      <c r="BX607" s="29"/>
      <c r="DI607" s="29"/>
      <c r="DJ607" s="13" t="s">
        <v>370</v>
      </c>
    </row>
    <row r="608" spans="2:114" ht="15" customHeight="1">
      <c r="B608" s="91" t="s">
        <v>438</v>
      </c>
      <c r="C608" s="92" t="s">
        <v>352</v>
      </c>
      <c r="D608" s="92" t="s">
        <v>379</v>
      </c>
      <c r="E608" s="93" t="s">
        <v>380</v>
      </c>
      <c r="F608" s="9">
        <v>5</v>
      </c>
      <c r="G608" s="9">
        <f t="shared" si="9"/>
        <v>1</v>
      </c>
      <c r="J608" s="8">
        <f>IF(COUNTIF($O$608:$AH$608,"○")=0,0,1)</f>
        <v>0</v>
      </c>
      <c r="K608" s="28" t="s">
        <v>154</v>
      </c>
      <c r="L608" s="29"/>
      <c r="N608" s="30"/>
      <c r="O608" s="8" t="str">
        <f>IF('項目E2(合理的配慮の提供)'!$O$24="","NA",'項目E2(合理的配慮の提供)'!$O$24)</f>
        <v>NA</v>
      </c>
      <c r="P608" s="8" t="str">
        <f>IF('項目E2(合理的配慮の提供)'!$P$24="","NA",'項目E2(合理的配慮の提供)'!$P$24)</f>
        <v>NA</v>
      </c>
      <c r="Q608" s="8" t="str">
        <f>IF('項目E2(合理的配慮の提供)'!$Q$24="","NA",'項目E2(合理的配慮の提供)'!$Q$24)</f>
        <v>NA</v>
      </c>
      <c r="R608" s="8" t="str">
        <f>IF('項目E2(合理的配慮の提供)'!$R$24="","NA",'項目E2(合理的配慮の提供)'!$R$24)</f>
        <v>NA</v>
      </c>
      <c r="S608" s="8" t="str">
        <f>IF('項目E2(合理的配慮の提供)'!$S$24="","NA",'項目E2(合理的配慮の提供)'!$S$24)</f>
        <v>NA</v>
      </c>
      <c r="T608" s="8" t="str">
        <f>IF('項目E2(合理的配慮の提供)'!$T$24="","NA",'項目E2(合理的配慮の提供)'!$T$24)</f>
        <v>NA</v>
      </c>
      <c r="U608" s="8" t="str">
        <f>IF('項目E2(合理的配慮の提供)'!$U$24="","NA",'項目E2(合理的配慮の提供)'!$U$24)</f>
        <v>NA</v>
      </c>
      <c r="V608" s="8" t="str">
        <f>IF('項目E2(合理的配慮の提供)'!$V$24="","NA",'項目E2(合理的配慮の提供)'!$V$24)</f>
        <v>NA</v>
      </c>
      <c r="W608" s="8" t="str">
        <f>IF('項目E2(合理的配慮の提供)'!$W$24="","NA",'項目E2(合理的配慮の提供)'!$W$24)</f>
        <v>NA</v>
      </c>
      <c r="AB608" s="30"/>
      <c r="AC608" s="30"/>
      <c r="AD608" s="30"/>
      <c r="AE608" s="30"/>
      <c r="AF608" s="30"/>
      <c r="AG608" s="30"/>
      <c r="AH608" s="30"/>
      <c r="AI608" s="30"/>
      <c r="AK608" s="30"/>
      <c r="AN608" s="30"/>
      <c r="AO608" s="30"/>
      <c r="AP608" s="30"/>
      <c r="AQ608" s="29"/>
      <c r="AR608" s="29"/>
      <c r="AT608" s="120"/>
      <c r="AU608" s="9" t="s">
        <v>381</v>
      </c>
      <c r="AV608" s="9" t="s">
        <v>382</v>
      </c>
      <c r="AW608" s="9" t="s">
        <v>383</v>
      </c>
      <c r="AX608" s="9" t="s">
        <v>384</v>
      </c>
      <c r="AY608" s="9" t="s">
        <v>385</v>
      </c>
      <c r="AZ608" s="9" t="s">
        <v>386</v>
      </c>
      <c r="BA608" s="9" t="s">
        <v>387</v>
      </c>
      <c r="BB608" s="9" t="s">
        <v>388</v>
      </c>
      <c r="BC608" s="9" t="s">
        <v>389</v>
      </c>
      <c r="BH608" s="120"/>
      <c r="BI608" s="120"/>
      <c r="BJ608" s="120"/>
      <c r="BK608" s="120"/>
      <c r="BL608" s="120"/>
      <c r="BM608" s="120"/>
      <c r="BN608" s="120"/>
      <c r="BO608" s="120"/>
      <c r="BQ608" s="120"/>
      <c r="BT608" s="120"/>
      <c r="BU608" s="120"/>
      <c r="BV608" s="120"/>
      <c r="BW608" s="9" t="s">
        <v>258</v>
      </c>
      <c r="BX608" s="29"/>
      <c r="DI608" s="29"/>
      <c r="DJ608" s="13" t="s">
        <v>370</v>
      </c>
    </row>
    <row r="609" spans="2:114" ht="15" customHeight="1">
      <c r="B609" s="91" t="s">
        <v>438</v>
      </c>
      <c r="C609" s="92" t="s">
        <v>352</v>
      </c>
      <c r="D609" s="92" t="s">
        <v>391</v>
      </c>
      <c r="E609" s="93" t="s">
        <v>392</v>
      </c>
      <c r="F609" s="9">
        <v>5</v>
      </c>
      <c r="G609" s="9">
        <f t="shared" si="9"/>
        <v>1</v>
      </c>
      <c r="J609" s="8">
        <f>IF(COUNTIF($O$609:$AH$609,"○")=0,0,1)</f>
        <v>0</v>
      </c>
      <c r="K609" s="28" t="s">
        <v>154</v>
      </c>
      <c r="L609" s="29"/>
      <c r="N609" s="30"/>
      <c r="O609" s="8" t="str">
        <f>IF('項目E2(合理的配慮の提供)'!$X$24="","NA",'項目E2(合理的配慮の提供)'!$X$24)</f>
        <v>NA</v>
      </c>
      <c r="P609" s="8" t="str">
        <f>IF('項目E2(合理的配慮の提供)'!$Y$24="","NA",'項目E2(合理的配慮の提供)'!$Y$24)</f>
        <v>NA</v>
      </c>
      <c r="Q609" s="8" t="str">
        <f>IF('項目E2(合理的配慮の提供)'!$Z$24="","NA",'項目E2(合理的配慮の提供)'!$Z$24)</f>
        <v>NA</v>
      </c>
      <c r="R609" s="8" t="str">
        <f>IF('項目E2(合理的配慮の提供)'!$AA$24="","NA",'項目E2(合理的配慮の提供)'!$AA$24)</f>
        <v>NA</v>
      </c>
      <c r="S609" s="8" t="str">
        <f>IF('項目E2(合理的配慮の提供)'!$AB$24="","NA",'項目E2(合理的配慮の提供)'!$AB$24)</f>
        <v>NA</v>
      </c>
      <c r="T609" s="8" t="str">
        <f>IF('項目E2(合理的配慮の提供)'!$AC$24="","NA",'項目E2(合理的配慮の提供)'!$AC$24)</f>
        <v>NA</v>
      </c>
      <c r="U609" s="8" t="str">
        <f>IF('項目E2(合理的配慮の提供)'!$AD$24="","NA",'項目E2(合理的配慮の提供)'!$AD$24)</f>
        <v>NA</v>
      </c>
      <c r="V609" s="8" t="str">
        <f>IF('項目E2(合理的配慮の提供)'!$AE$24="","NA",'項目E2(合理的配慮の提供)'!$AE$24)</f>
        <v>NA</v>
      </c>
      <c r="W609" s="8" t="str">
        <f>IF('項目E2(合理的配慮の提供)'!$AF$24="","NA",'項目E2(合理的配慮の提供)'!$AF$24)</f>
        <v>NA</v>
      </c>
      <c r="X609" s="8" t="str">
        <f>IF('項目E2(合理的配慮の提供)'!$AG$24="","NA",'項目E2(合理的配慮の提供)'!$AG$24)</f>
        <v>NA</v>
      </c>
      <c r="Y609" s="8" t="str">
        <f>IF('項目E2(合理的配慮の提供)'!$AH$24="","NA",'項目E2(合理的配慮の提供)'!$AH$24)</f>
        <v>NA</v>
      </c>
      <c r="AB609" s="30"/>
      <c r="AC609" s="30"/>
      <c r="AD609" s="30"/>
      <c r="AE609" s="30"/>
      <c r="AF609" s="30"/>
      <c r="AG609" s="30"/>
      <c r="AH609" s="30"/>
      <c r="AI609" s="30"/>
      <c r="AK609" s="30"/>
      <c r="AN609" s="30"/>
      <c r="AO609" s="30"/>
      <c r="AP609" s="30"/>
      <c r="AQ609" s="29"/>
      <c r="AR609" s="29"/>
      <c r="AT609" s="120"/>
      <c r="AU609" s="9" t="s">
        <v>393</v>
      </c>
      <c r="AV609" s="9" t="s">
        <v>394</v>
      </c>
      <c r="AW609" s="9" t="s">
        <v>395</v>
      </c>
      <c r="AX609" s="9" t="s">
        <v>396</v>
      </c>
      <c r="AY609" s="9" t="s">
        <v>397</v>
      </c>
      <c r="AZ609" s="9" t="s">
        <v>398</v>
      </c>
      <c r="BA609" s="9" t="s">
        <v>399</v>
      </c>
      <c r="BB609" s="9" t="s">
        <v>400</v>
      </c>
      <c r="BC609" s="9" t="s">
        <v>401</v>
      </c>
      <c r="BD609" s="9" t="s">
        <v>402</v>
      </c>
      <c r="BE609" s="9" t="s">
        <v>403</v>
      </c>
      <c r="BH609" s="120"/>
      <c r="BI609" s="120"/>
      <c r="BJ609" s="120"/>
      <c r="BK609" s="120"/>
      <c r="BL609" s="120"/>
      <c r="BM609" s="120"/>
      <c r="BN609" s="120"/>
      <c r="BO609" s="120"/>
      <c r="BQ609" s="120"/>
      <c r="BT609" s="120"/>
      <c r="BU609" s="120"/>
      <c r="BV609" s="120"/>
      <c r="BW609" s="9" t="s">
        <v>270</v>
      </c>
      <c r="BX609" s="29"/>
      <c r="DI609" s="29"/>
      <c r="DJ609" s="13" t="s">
        <v>370</v>
      </c>
    </row>
    <row r="610" spans="2:114" ht="15" customHeight="1">
      <c r="B610" s="91" t="s">
        <v>438</v>
      </c>
      <c r="C610" s="92" t="s">
        <v>352</v>
      </c>
      <c r="D610" s="92" t="s">
        <v>391</v>
      </c>
      <c r="E610" s="93" t="s">
        <v>404</v>
      </c>
      <c r="F610" s="9">
        <v>5</v>
      </c>
      <c r="G610" s="9">
        <f t="shared" si="9"/>
        <v>1</v>
      </c>
      <c r="I610" s="8">
        <f>IF(AND($J$609=1,$Y$609&lt;&gt;"○"),1,0)</f>
        <v>0</v>
      </c>
      <c r="J610" s="8">
        <f>IF($AL$610="NA",0,1)</f>
        <v>0</v>
      </c>
      <c r="K610" s="28" t="s">
        <v>118</v>
      </c>
      <c r="L610" s="29"/>
      <c r="N610" s="30"/>
      <c r="AB610" s="30"/>
      <c r="AC610" s="30"/>
      <c r="AD610" s="30"/>
      <c r="AE610" s="30"/>
      <c r="AF610" s="30"/>
      <c r="AG610" s="30"/>
      <c r="AH610" s="30"/>
      <c r="AI610" s="30"/>
      <c r="AK610" s="30"/>
      <c r="AL610" s="8" t="str">
        <f>IF('項目E2(合理的配慮の提供)'!$AI$24="","NA",'項目E2(合理的配慮の提供)'!$AI$24)</f>
        <v>NA</v>
      </c>
      <c r="AN610" s="30"/>
      <c r="AO610" s="30"/>
      <c r="AP610" s="30"/>
      <c r="AQ610" s="29"/>
      <c r="AR610" s="29"/>
      <c r="AT610" s="120"/>
      <c r="BH610" s="120"/>
      <c r="BI610" s="120"/>
      <c r="BJ610" s="120"/>
      <c r="BK610" s="120"/>
      <c r="BL610" s="120"/>
      <c r="BM610" s="120"/>
      <c r="BN610" s="120"/>
      <c r="BO610" s="120"/>
      <c r="BQ610" s="120"/>
      <c r="BR610" s="9" t="s">
        <v>405</v>
      </c>
      <c r="BT610" s="120"/>
      <c r="BU610" s="120"/>
      <c r="BV610" s="120"/>
      <c r="BW610" s="9" t="s">
        <v>271</v>
      </c>
      <c r="BX610" s="29"/>
      <c r="BY610" s="13" t="s">
        <v>403</v>
      </c>
      <c r="CA610" s="13" t="s">
        <v>373</v>
      </c>
      <c r="DI610" s="29"/>
      <c r="DJ610" s="13" t="s">
        <v>127</v>
      </c>
    </row>
    <row r="611" spans="2:114" ht="15" customHeight="1">
      <c r="B611" s="91" t="s">
        <v>438</v>
      </c>
      <c r="C611" s="92" t="s">
        <v>352</v>
      </c>
      <c r="D611" s="92" t="s">
        <v>406</v>
      </c>
      <c r="E611" s="93" t="s">
        <v>407</v>
      </c>
      <c r="F611" s="9">
        <v>5</v>
      </c>
      <c r="G611" s="9">
        <f t="shared" si="9"/>
        <v>1</v>
      </c>
      <c r="J611" s="8">
        <f>IF(COUNTIF($O$611:$AH$611,"○")=0,0,1)</f>
        <v>0</v>
      </c>
      <c r="K611" s="28" t="s">
        <v>154</v>
      </c>
      <c r="L611" s="29"/>
      <c r="N611" s="30"/>
      <c r="O611" s="8" t="str">
        <f>IF('項目E2(合理的配慮の提供)'!$AJ$24="","NA",'項目E2(合理的配慮の提供)'!$AJ$24)</f>
        <v>NA</v>
      </c>
      <c r="P611" s="8" t="str">
        <f>IF('項目E2(合理的配慮の提供)'!$AK$24="","NA",'項目E2(合理的配慮の提供)'!$AK$24)</f>
        <v>NA</v>
      </c>
      <c r="Q611" s="8" t="str">
        <f>IF('項目E2(合理的配慮の提供)'!$AL$24="","NA",'項目E2(合理的配慮の提供)'!$AL$24)</f>
        <v>NA</v>
      </c>
      <c r="R611" s="8" t="str">
        <f>IF('項目E2(合理的配慮の提供)'!$AM$24="","NA",'項目E2(合理的配慮の提供)'!$AM$24)</f>
        <v>NA</v>
      </c>
      <c r="S611" s="8" t="str">
        <f>IF('項目E2(合理的配慮の提供)'!$AN$24="","NA",'項目E2(合理的配慮の提供)'!$AN$24)</f>
        <v>NA</v>
      </c>
      <c r="T611" s="8" t="str">
        <f>IF('項目E2(合理的配慮の提供)'!$AO$24="","NA",'項目E2(合理的配慮の提供)'!$AO$24)</f>
        <v>NA</v>
      </c>
      <c r="AB611" s="30"/>
      <c r="AC611" s="30"/>
      <c r="AD611" s="30"/>
      <c r="AE611" s="30"/>
      <c r="AF611" s="30"/>
      <c r="AG611" s="30"/>
      <c r="AH611" s="30"/>
      <c r="AI611" s="30"/>
      <c r="AK611" s="30"/>
      <c r="AN611" s="30"/>
      <c r="AO611" s="30"/>
      <c r="AP611" s="30"/>
      <c r="AQ611" s="29"/>
      <c r="AR611" s="29"/>
      <c r="AT611" s="120"/>
      <c r="AU611" s="9" t="s">
        <v>408</v>
      </c>
      <c r="AV611" s="9" t="s">
        <v>409</v>
      </c>
      <c r="AW611" s="9" t="s">
        <v>410</v>
      </c>
      <c r="AX611" s="9" t="s">
        <v>411</v>
      </c>
      <c r="AY611" s="9" t="s">
        <v>412</v>
      </c>
      <c r="AZ611" s="9" t="s">
        <v>413</v>
      </c>
      <c r="BH611" s="120"/>
      <c r="BI611" s="120"/>
      <c r="BJ611" s="120"/>
      <c r="BK611" s="120"/>
      <c r="BL611" s="120"/>
      <c r="BM611" s="120"/>
      <c r="BN611" s="120"/>
      <c r="BO611" s="120"/>
      <c r="BQ611" s="120"/>
      <c r="BT611" s="120"/>
      <c r="BU611" s="120"/>
      <c r="BV611" s="120"/>
      <c r="BW611" s="9" t="s">
        <v>278</v>
      </c>
      <c r="BX611" s="29"/>
      <c r="DI611" s="29"/>
      <c r="DJ611" s="13" t="s">
        <v>370</v>
      </c>
    </row>
    <row r="612" spans="2:114" ht="15" customHeight="1">
      <c r="B612" s="91" t="s">
        <v>438</v>
      </c>
      <c r="C612" s="92" t="s">
        <v>352</v>
      </c>
      <c r="D612" s="92" t="s">
        <v>406</v>
      </c>
      <c r="E612" s="93" t="s">
        <v>414</v>
      </c>
      <c r="F612" s="9">
        <v>5</v>
      </c>
      <c r="G612" s="9">
        <f t="shared" si="9"/>
        <v>1</v>
      </c>
      <c r="I612" s="8">
        <f>IF(AND($J$611=1,$T$611&lt;&gt;"○"),1,0)</f>
        <v>0</v>
      </c>
      <c r="J612" s="8">
        <f>IF($AL$612="NA",0,1)</f>
        <v>0</v>
      </c>
      <c r="K612" s="28" t="s">
        <v>118</v>
      </c>
      <c r="L612" s="29"/>
      <c r="N612" s="30"/>
      <c r="AB612" s="30"/>
      <c r="AC612" s="30"/>
      <c r="AD612" s="30"/>
      <c r="AE612" s="30"/>
      <c r="AF612" s="30"/>
      <c r="AG612" s="30"/>
      <c r="AH612" s="30"/>
      <c r="AI612" s="30"/>
      <c r="AK612" s="30"/>
      <c r="AL612" s="8" t="str">
        <f>IF('項目E2(合理的配慮の提供)'!$AP$24="","NA",'項目E2(合理的配慮の提供)'!$AP$24)</f>
        <v>NA</v>
      </c>
      <c r="AN612" s="30"/>
      <c r="AO612" s="30"/>
      <c r="AP612" s="30"/>
      <c r="AQ612" s="29"/>
      <c r="AR612" s="29"/>
      <c r="AT612" s="120"/>
      <c r="BH612" s="120"/>
      <c r="BI612" s="120"/>
      <c r="BJ612" s="120"/>
      <c r="BK612" s="120"/>
      <c r="BL612" s="120"/>
      <c r="BM612" s="120"/>
      <c r="BN612" s="120"/>
      <c r="BO612" s="120"/>
      <c r="BQ612" s="120"/>
      <c r="BR612" s="9" t="s">
        <v>415</v>
      </c>
      <c r="BT612" s="120"/>
      <c r="BU612" s="120"/>
      <c r="BV612" s="120"/>
      <c r="BW612" s="9" t="s">
        <v>279</v>
      </c>
      <c r="BX612" s="29"/>
      <c r="BY612" s="13" t="s">
        <v>413</v>
      </c>
      <c r="CA612" s="13" t="s">
        <v>373</v>
      </c>
      <c r="DI612" s="29"/>
      <c r="DJ612" s="13" t="s">
        <v>127</v>
      </c>
    </row>
    <row r="613" spans="2:114" ht="15" customHeight="1">
      <c r="B613" s="91" t="s">
        <v>438</v>
      </c>
      <c r="C613" s="92" t="s">
        <v>352</v>
      </c>
      <c r="D613" s="92" t="s">
        <v>209</v>
      </c>
      <c r="E613" s="93" t="s">
        <v>210</v>
      </c>
      <c r="F613" s="9">
        <v>5</v>
      </c>
      <c r="G613" s="9">
        <f t="shared" si="9"/>
        <v>1</v>
      </c>
      <c r="J613" s="8">
        <f>IF(COUNTIF($O$613:$AH$613,"○")=0,0,1)</f>
        <v>0</v>
      </c>
      <c r="K613" s="28" t="s">
        <v>154</v>
      </c>
      <c r="L613" s="29"/>
      <c r="N613" s="30"/>
      <c r="O613" s="8" t="str">
        <f>IF('項目E2(合理的配慮の提供)'!$AQ$24="","NA",'項目E2(合理的配慮の提供)'!$AQ$24)</f>
        <v>NA</v>
      </c>
      <c r="P613" s="8" t="str">
        <f>IF('項目E2(合理的配慮の提供)'!$AR$24="","NA",'項目E2(合理的配慮の提供)'!$AR$24)</f>
        <v>NA</v>
      </c>
      <c r="Q613" s="8" t="str">
        <f>IF('項目E2(合理的配慮の提供)'!$AS$24="","NA",'項目E2(合理的配慮の提供)'!$AS$24)</f>
        <v>NA</v>
      </c>
      <c r="AB613" s="30"/>
      <c r="AC613" s="30"/>
      <c r="AD613" s="30"/>
      <c r="AE613" s="30"/>
      <c r="AF613" s="30"/>
      <c r="AG613" s="30"/>
      <c r="AH613" s="30"/>
      <c r="AI613" s="30"/>
      <c r="AK613" s="30"/>
      <c r="AN613" s="30"/>
      <c r="AO613" s="30"/>
      <c r="AP613" s="30"/>
      <c r="AQ613" s="29"/>
      <c r="AR613" s="29"/>
      <c r="AT613" s="120"/>
      <c r="AU613" s="9" t="s">
        <v>416</v>
      </c>
      <c r="AV613" s="9" t="s">
        <v>417</v>
      </c>
      <c r="AW613" s="9" t="s">
        <v>418</v>
      </c>
      <c r="BH613" s="120"/>
      <c r="BI613" s="120"/>
      <c r="BJ613" s="120"/>
      <c r="BK613" s="120"/>
      <c r="BL613" s="120"/>
      <c r="BM613" s="120"/>
      <c r="BN613" s="120"/>
      <c r="BO613" s="120"/>
      <c r="BQ613" s="120"/>
      <c r="BT613" s="120"/>
      <c r="BU613" s="120"/>
      <c r="BV613" s="120"/>
      <c r="BW613" s="9" t="s">
        <v>284</v>
      </c>
      <c r="BX613" s="29"/>
      <c r="DI613" s="29"/>
      <c r="DJ613" s="13" t="s">
        <v>370</v>
      </c>
    </row>
    <row r="614" spans="2:114" ht="15" customHeight="1">
      <c r="B614" s="91" t="s">
        <v>438</v>
      </c>
      <c r="C614" s="92" t="s">
        <v>352</v>
      </c>
      <c r="D614" s="92" t="s">
        <v>215</v>
      </c>
      <c r="E614" s="93" t="s">
        <v>419</v>
      </c>
      <c r="F614" s="9">
        <v>5</v>
      </c>
      <c r="G614" s="9">
        <f t="shared" si="9"/>
        <v>1</v>
      </c>
      <c r="J614" s="8">
        <f>IF(COUNTIF($O$614:$AH$614,"○")=0,0,1)</f>
        <v>0</v>
      </c>
      <c r="K614" s="28" t="s">
        <v>154</v>
      </c>
      <c r="L614" s="29"/>
      <c r="N614" s="30"/>
      <c r="O614" s="8" t="str">
        <f>IF('項目E2(合理的配慮の提供)'!$AT$24="","NA",'項目E2(合理的配慮の提供)'!$AT$24)</f>
        <v>NA</v>
      </c>
      <c r="AB614" s="30"/>
      <c r="AC614" s="30"/>
      <c r="AD614" s="30"/>
      <c r="AE614" s="30"/>
      <c r="AF614" s="30"/>
      <c r="AG614" s="30"/>
      <c r="AH614" s="30"/>
      <c r="AI614" s="30"/>
      <c r="AK614" s="30"/>
      <c r="AN614" s="30"/>
      <c r="AO614" s="30"/>
      <c r="AP614" s="30"/>
      <c r="AQ614" s="29"/>
      <c r="AR614" s="29"/>
      <c r="AT614" s="120"/>
      <c r="AU614" s="9" t="s">
        <v>420</v>
      </c>
      <c r="BH614" s="120"/>
      <c r="BI614" s="120"/>
      <c r="BJ614" s="120"/>
      <c r="BK614" s="120"/>
      <c r="BL614" s="120"/>
      <c r="BM614" s="120"/>
      <c r="BN614" s="120"/>
      <c r="BO614" s="120"/>
      <c r="BQ614" s="120"/>
      <c r="BT614" s="120"/>
      <c r="BU614" s="120"/>
      <c r="BV614" s="120"/>
      <c r="BW614" s="9" t="s">
        <v>285</v>
      </c>
      <c r="BX614" s="29"/>
      <c r="DI614" s="29"/>
      <c r="DJ614" s="13" t="s">
        <v>370</v>
      </c>
    </row>
    <row r="615" spans="2:114" ht="15" customHeight="1">
      <c r="B615" s="91" t="s">
        <v>438</v>
      </c>
      <c r="C615" s="92" t="s">
        <v>352</v>
      </c>
      <c r="D615" s="92" t="s">
        <v>218</v>
      </c>
      <c r="E615" s="93" t="s">
        <v>421</v>
      </c>
      <c r="F615" s="9">
        <v>5</v>
      </c>
      <c r="G615" s="9">
        <f t="shared" si="9"/>
        <v>1</v>
      </c>
      <c r="J615" s="8">
        <f>IF($AL$615="NA",0,1)</f>
        <v>0</v>
      </c>
      <c r="K615" s="28" t="s">
        <v>118</v>
      </c>
      <c r="L615" s="29"/>
      <c r="N615" s="30"/>
      <c r="AB615" s="30"/>
      <c r="AC615" s="30"/>
      <c r="AD615" s="30"/>
      <c r="AE615" s="30"/>
      <c r="AF615" s="30"/>
      <c r="AG615" s="30"/>
      <c r="AH615" s="30"/>
      <c r="AI615" s="30"/>
      <c r="AK615" s="30"/>
      <c r="AL615" s="8" t="str">
        <f>IF('項目E2(合理的配慮の提供)'!$AU$24="","NA",'項目E2(合理的配慮の提供)'!$AU$24)</f>
        <v>NA</v>
      </c>
      <c r="AN615" s="30"/>
      <c r="AO615" s="30"/>
      <c r="AP615" s="30"/>
      <c r="AQ615" s="29"/>
      <c r="AR615" s="29"/>
      <c r="AT615" s="120"/>
      <c r="BH615" s="120"/>
      <c r="BI615" s="120"/>
      <c r="BJ615" s="120"/>
      <c r="BK615" s="120"/>
      <c r="BL615" s="120"/>
      <c r="BM615" s="120"/>
      <c r="BN615" s="120"/>
      <c r="BO615" s="120"/>
      <c r="BQ615" s="120"/>
      <c r="BR615" s="9" t="s">
        <v>422</v>
      </c>
      <c r="BT615" s="120"/>
      <c r="BU615" s="120"/>
      <c r="BV615" s="120"/>
      <c r="BW615" s="9" t="s">
        <v>286</v>
      </c>
      <c r="BX615" s="29"/>
      <c r="DI615" s="29"/>
      <c r="DJ615" s="13" t="s">
        <v>127</v>
      </c>
    </row>
    <row r="616" spans="2:114" ht="15" customHeight="1">
      <c r="B616" s="91" t="s">
        <v>438</v>
      </c>
      <c r="C616" s="92" t="s">
        <v>352</v>
      </c>
      <c r="D616" s="92" t="s">
        <v>432</v>
      </c>
      <c r="E616" s="93" t="s">
        <v>423</v>
      </c>
      <c r="F616" s="9">
        <v>5</v>
      </c>
      <c r="G616" s="9">
        <f t="shared" si="9"/>
        <v>1</v>
      </c>
      <c r="J616" s="8">
        <f>IF(OR($M$616="(選択)",LEN(TRIM($M$616))=0,$M$616="NA"),0,1)</f>
        <v>0</v>
      </c>
      <c r="K616" s="28" t="s">
        <v>145</v>
      </c>
      <c r="L616" s="29"/>
      <c r="M616" s="8" t="str">
        <f>IF('項目E2(合理的配慮の提供)'!$AV$24="","NA",'項目E2(合理的配慮の提供)'!$AV$24)</f>
        <v>(選択)</v>
      </c>
      <c r="N616" s="30"/>
      <c r="AB616" s="30"/>
      <c r="AC616" s="30"/>
      <c r="AD616" s="30"/>
      <c r="AE616" s="30"/>
      <c r="AF616" s="30"/>
      <c r="AG616" s="30"/>
      <c r="AH616" s="30"/>
      <c r="AI616" s="30"/>
      <c r="AK616" s="30"/>
      <c r="AN616" s="30"/>
      <c r="AO616" s="30"/>
      <c r="AP616" s="30"/>
      <c r="AQ616" s="29"/>
      <c r="AR616" s="29"/>
      <c r="AS616" s="9" t="s">
        <v>424</v>
      </c>
      <c r="AT616" s="120"/>
      <c r="BH616" s="120"/>
      <c r="BI616" s="120"/>
      <c r="BJ616" s="120"/>
      <c r="BK616" s="120"/>
      <c r="BL616" s="120"/>
      <c r="BM616" s="120"/>
      <c r="BN616" s="120"/>
      <c r="BO616" s="120"/>
      <c r="BQ616" s="120"/>
      <c r="BT616" s="120"/>
      <c r="BU616" s="120"/>
      <c r="BV616" s="120"/>
      <c r="BW616" s="9" t="s">
        <v>287</v>
      </c>
      <c r="BX616" s="29"/>
      <c r="DI616" s="29"/>
      <c r="DJ616" s="13" t="s">
        <v>360</v>
      </c>
    </row>
    <row r="617" spans="2:114" ht="15" customHeight="1">
      <c r="B617" s="91" t="s">
        <v>438</v>
      </c>
      <c r="C617" s="92" t="s">
        <v>352</v>
      </c>
      <c r="D617" s="92" t="s">
        <v>425</v>
      </c>
      <c r="E617" s="93" t="s">
        <v>426</v>
      </c>
      <c r="F617" s="9">
        <v>5</v>
      </c>
      <c r="G617" s="9">
        <f t="shared" si="9"/>
        <v>1</v>
      </c>
      <c r="J617" s="8">
        <f>IF($AL$617="NA",0,1)</f>
        <v>0</v>
      </c>
      <c r="K617" s="28" t="s">
        <v>118</v>
      </c>
      <c r="L617" s="29"/>
      <c r="N617" s="30"/>
      <c r="AB617" s="30"/>
      <c r="AC617" s="30"/>
      <c r="AD617" s="30"/>
      <c r="AE617" s="30"/>
      <c r="AF617" s="30"/>
      <c r="AG617" s="30"/>
      <c r="AH617" s="30"/>
      <c r="AI617" s="30"/>
      <c r="AK617" s="30"/>
      <c r="AL617" s="8" t="str">
        <f>IF('項目E2(合理的配慮の提供)'!$AW$24="","NA",'項目E2(合理的配慮の提供)'!$AW$24)</f>
        <v>NA</v>
      </c>
      <c r="AN617" s="30"/>
      <c r="AO617" s="30"/>
      <c r="AP617" s="30"/>
      <c r="AQ617" s="29"/>
      <c r="AR617" s="29"/>
      <c r="AT617" s="120"/>
      <c r="BH617" s="120"/>
      <c r="BI617" s="120"/>
      <c r="BJ617" s="120"/>
      <c r="BK617" s="120"/>
      <c r="BL617" s="120"/>
      <c r="BM617" s="120"/>
      <c r="BN617" s="120"/>
      <c r="BO617" s="120"/>
      <c r="BQ617" s="120"/>
      <c r="BR617" s="9" t="s">
        <v>427</v>
      </c>
      <c r="BT617" s="120"/>
      <c r="BU617" s="120"/>
      <c r="BV617" s="120"/>
      <c r="BW617" s="9" t="s">
        <v>288</v>
      </c>
      <c r="BX617" s="29"/>
      <c r="DI617" s="29"/>
      <c r="DJ617" s="13" t="s">
        <v>127</v>
      </c>
    </row>
    <row r="618" spans="2:114" ht="15" customHeight="1">
      <c r="B618" s="91" t="s">
        <v>438</v>
      </c>
      <c r="C618" s="92" t="s">
        <v>352</v>
      </c>
      <c r="D618" s="92" t="s">
        <v>227</v>
      </c>
      <c r="E618" s="93" t="s">
        <v>228</v>
      </c>
      <c r="F618" s="9">
        <v>5</v>
      </c>
      <c r="G618" s="9">
        <f t="shared" si="9"/>
        <v>1</v>
      </c>
      <c r="J618" s="8">
        <f>IF($AL$618="NA",0,1)</f>
        <v>0</v>
      </c>
      <c r="K618" s="28" t="s">
        <v>118</v>
      </c>
      <c r="L618" s="29"/>
      <c r="N618" s="30"/>
      <c r="AB618" s="30"/>
      <c r="AC618" s="30"/>
      <c r="AD618" s="30"/>
      <c r="AE618" s="30"/>
      <c r="AF618" s="30"/>
      <c r="AG618" s="30"/>
      <c r="AH618" s="30"/>
      <c r="AI618" s="30"/>
      <c r="AK618" s="30"/>
      <c r="AL618" s="8" t="str">
        <f>IF('項目E2(合理的配慮の提供)'!$AX$24="","NA",'項目E2(合理的配慮の提供)'!$AX$24)</f>
        <v>NA</v>
      </c>
      <c r="AN618" s="30"/>
      <c r="AO618" s="30"/>
      <c r="AP618" s="30"/>
      <c r="AQ618" s="29"/>
      <c r="AR618" s="29"/>
      <c r="AT618" s="120"/>
      <c r="BH618" s="120"/>
      <c r="BI618" s="120"/>
      <c r="BJ618" s="120"/>
      <c r="BK618" s="120"/>
      <c r="BL618" s="120"/>
      <c r="BM618" s="120"/>
      <c r="BN618" s="120"/>
      <c r="BO618" s="120"/>
      <c r="BQ618" s="120"/>
      <c r="BR618" s="9" t="s">
        <v>428</v>
      </c>
      <c r="BT618" s="120"/>
      <c r="BU618" s="120"/>
      <c r="BV618" s="120"/>
      <c r="BW618" s="9" t="s">
        <v>289</v>
      </c>
      <c r="BX618" s="29"/>
      <c r="DI618" s="29"/>
      <c r="DJ618" s="13" t="s">
        <v>127</v>
      </c>
    </row>
    <row r="619" spans="2:114" ht="15" customHeight="1">
      <c r="B619" s="91" t="s">
        <v>438</v>
      </c>
      <c r="C619" s="92" t="s">
        <v>352</v>
      </c>
      <c r="D619" s="92" t="s">
        <v>429</v>
      </c>
      <c r="E619" s="93" t="s">
        <v>430</v>
      </c>
      <c r="F619" s="9">
        <v>5</v>
      </c>
      <c r="G619" s="9">
        <f t="shared" si="9"/>
        <v>1</v>
      </c>
      <c r="J619" s="8">
        <f>IF(OR($M$619="(選択)",LEN(TRIM($M$619))=0,$M$619="NA"),0,1)</f>
        <v>0</v>
      </c>
      <c r="K619" s="28" t="s">
        <v>145</v>
      </c>
      <c r="L619" s="29"/>
      <c r="M619" s="8" t="str">
        <f>IF('項目E2(合理的配慮の提供)'!$AY$24="","NA",'項目E2(合理的配慮の提供)'!$AY$24)</f>
        <v>(選択)</v>
      </c>
      <c r="N619" s="30"/>
      <c r="AB619" s="30"/>
      <c r="AC619" s="30"/>
      <c r="AD619" s="30"/>
      <c r="AE619" s="30"/>
      <c r="AF619" s="30"/>
      <c r="AG619" s="30"/>
      <c r="AH619" s="30"/>
      <c r="AI619" s="30"/>
      <c r="AK619" s="30"/>
      <c r="AN619" s="30"/>
      <c r="AO619" s="30"/>
      <c r="AP619" s="30"/>
      <c r="AQ619" s="29"/>
      <c r="AR619" s="29"/>
      <c r="AS619" s="9" t="s">
        <v>431</v>
      </c>
      <c r="AT619" s="120"/>
      <c r="BH619" s="120"/>
      <c r="BI619" s="120"/>
      <c r="BJ619" s="120"/>
      <c r="BK619" s="120"/>
      <c r="BL619" s="120"/>
      <c r="BM619" s="120"/>
      <c r="BN619" s="120"/>
      <c r="BO619" s="120"/>
      <c r="BQ619" s="120"/>
      <c r="BT619" s="120"/>
      <c r="BU619" s="120"/>
      <c r="BV619" s="120"/>
      <c r="BW619" s="9" t="s">
        <v>290</v>
      </c>
      <c r="BX619" s="29"/>
      <c r="DI619" s="29"/>
      <c r="DJ619" s="13" t="s">
        <v>360</v>
      </c>
    </row>
    <row r="620" spans="2:114" ht="15" customHeight="1">
      <c r="B620" s="91" t="s">
        <v>438</v>
      </c>
      <c r="C620" s="92" t="s">
        <v>352</v>
      </c>
      <c r="D620" s="92" t="s">
        <v>357</v>
      </c>
      <c r="E620" s="93" t="s">
        <v>439</v>
      </c>
      <c r="F620" s="9">
        <v>6</v>
      </c>
      <c r="G620" s="9">
        <f t="shared" si="9"/>
        <v>1</v>
      </c>
      <c r="J620" s="8">
        <f>IF(OR($M$620="(選択)",LEN(TRIM($M$620))=0,$M$620="NA"),0,1)</f>
        <v>0</v>
      </c>
      <c r="K620" s="28" t="s">
        <v>145</v>
      </c>
      <c r="L620" s="29"/>
      <c r="M620" s="8" t="str">
        <f>IF('項目E2(合理的配慮の提供)'!$C$25="","NA",'項目E2(合理的配慮の提供)'!$C$25)</f>
        <v>(選択)</v>
      </c>
      <c r="N620" s="30"/>
      <c r="AB620" s="30"/>
      <c r="AC620" s="30"/>
      <c r="AD620" s="30"/>
      <c r="AE620" s="30"/>
      <c r="AF620" s="30"/>
      <c r="AG620" s="30"/>
      <c r="AH620" s="30"/>
      <c r="AI620" s="30"/>
      <c r="AK620" s="30"/>
      <c r="AN620" s="30"/>
      <c r="AO620" s="30"/>
      <c r="AP620" s="30"/>
      <c r="AQ620" s="29"/>
      <c r="AR620" s="29"/>
      <c r="AS620" s="9" t="s">
        <v>359</v>
      </c>
      <c r="AT620" s="120"/>
      <c r="BH620" s="120"/>
      <c r="BI620" s="120"/>
      <c r="BJ620" s="120"/>
      <c r="BK620" s="120"/>
      <c r="BL620" s="120"/>
      <c r="BM620" s="120"/>
      <c r="BN620" s="120"/>
      <c r="BO620" s="120"/>
      <c r="BQ620" s="120"/>
      <c r="BT620" s="120"/>
      <c r="BU620" s="120"/>
      <c r="BV620" s="120"/>
      <c r="BW620" s="9" t="s">
        <v>237</v>
      </c>
      <c r="BX620" s="29"/>
      <c r="DI620" s="29"/>
      <c r="DJ620" s="13" t="s">
        <v>360</v>
      </c>
    </row>
    <row r="621" spans="2:114" ht="15" customHeight="1">
      <c r="B621" s="91" t="s">
        <v>438</v>
      </c>
      <c r="C621" s="92" t="s">
        <v>352</v>
      </c>
      <c r="D621" s="92" t="s">
        <v>361</v>
      </c>
      <c r="E621" s="93" t="s">
        <v>362</v>
      </c>
      <c r="F621" s="9">
        <v>6</v>
      </c>
      <c r="G621" s="9">
        <f t="shared" si="9"/>
        <v>1</v>
      </c>
      <c r="J621" s="8">
        <f>IF($AL$621="NA",0,1)</f>
        <v>0</v>
      </c>
      <c r="K621" s="28" t="s">
        <v>118</v>
      </c>
      <c r="L621" s="29"/>
      <c r="N621" s="30"/>
      <c r="AB621" s="30"/>
      <c r="AC621" s="30"/>
      <c r="AD621" s="30"/>
      <c r="AE621" s="30"/>
      <c r="AF621" s="30"/>
      <c r="AG621" s="30"/>
      <c r="AH621" s="30"/>
      <c r="AI621" s="30"/>
      <c r="AK621" s="30"/>
      <c r="AL621" s="8" t="str">
        <f>IF('項目E2(合理的配慮の提供)'!$D$25="","NA",'項目E2(合理的配慮の提供)'!$D$25)</f>
        <v>NA</v>
      </c>
      <c r="AN621" s="30"/>
      <c r="AO621" s="30"/>
      <c r="AP621" s="30"/>
      <c r="AQ621" s="29"/>
      <c r="AR621" s="29"/>
      <c r="AT621" s="120"/>
      <c r="BH621" s="120"/>
      <c r="BI621" s="120"/>
      <c r="BJ621" s="120"/>
      <c r="BK621" s="120"/>
      <c r="BL621" s="120"/>
      <c r="BM621" s="120"/>
      <c r="BN621" s="120"/>
      <c r="BO621" s="120"/>
      <c r="BQ621" s="120"/>
      <c r="BR621" s="9" t="s">
        <v>363</v>
      </c>
      <c r="BT621" s="120"/>
      <c r="BU621" s="120"/>
      <c r="BV621" s="120"/>
      <c r="BW621" s="9" t="s">
        <v>238</v>
      </c>
      <c r="BX621" s="29"/>
      <c r="DI621" s="29"/>
      <c r="DJ621" s="13" t="s">
        <v>127</v>
      </c>
    </row>
    <row r="622" spans="2:114" ht="15" customHeight="1">
      <c r="B622" s="91" t="s">
        <v>438</v>
      </c>
      <c r="C622" s="92" t="s">
        <v>352</v>
      </c>
      <c r="D622" s="92" t="s">
        <v>364</v>
      </c>
      <c r="E622" s="93" t="s">
        <v>365</v>
      </c>
      <c r="F622" s="9">
        <v>6</v>
      </c>
      <c r="G622" s="9">
        <f t="shared" si="9"/>
        <v>1</v>
      </c>
      <c r="J622" s="8">
        <f>IF(COUNTIF($O$622:$AH$622,"○")=0,0,1)</f>
        <v>0</v>
      </c>
      <c r="K622" s="28" t="s">
        <v>366</v>
      </c>
      <c r="L622" s="29"/>
      <c r="N622" s="30"/>
      <c r="O622" s="8" t="str">
        <f>IF('項目E2(合理的配慮の提供)'!$G$25="","NA",'項目E2(合理的配慮の提供)'!$G$25)</f>
        <v>NA</v>
      </c>
      <c r="P622" s="8" t="str">
        <f>IF('項目E2(合理的配慮の提供)'!$H$25="","NA",'項目E2(合理的配慮の提供)'!$H$25)</f>
        <v>NA</v>
      </c>
      <c r="Q622" s="8" t="str">
        <f>IF('項目E2(合理的配慮の提供)'!$I$25="","NA",'項目E2(合理的配慮の提供)'!$I$25)</f>
        <v>NA</v>
      </c>
      <c r="AB622" s="30"/>
      <c r="AC622" s="30"/>
      <c r="AD622" s="30"/>
      <c r="AE622" s="30"/>
      <c r="AF622" s="30"/>
      <c r="AG622" s="30"/>
      <c r="AH622" s="30"/>
      <c r="AI622" s="30"/>
      <c r="AK622" s="30"/>
      <c r="AM622" s="32"/>
      <c r="AN622" s="30"/>
      <c r="AO622" s="30"/>
      <c r="AP622" s="30"/>
      <c r="AQ622" s="29"/>
      <c r="AR622" s="29"/>
      <c r="AT622" s="120"/>
      <c r="AU622" s="9" t="s">
        <v>367</v>
      </c>
      <c r="AV622" s="9" t="s">
        <v>368</v>
      </c>
      <c r="AW622" s="9" t="s">
        <v>369</v>
      </c>
      <c r="BH622" s="120"/>
      <c r="BI622" s="120"/>
      <c r="BJ622" s="120"/>
      <c r="BK622" s="120"/>
      <c r="BL622" s="120"/>
      <c r="BM622" s="120"/>
      <c r="BN622" s="120"/>
      <c r="BO622" s="120"/>
      <c r="BQ622" s="120"/>
      <c r="BT622" s="120"/>
      <c r="BU622" s="120"/>
      <c r="BV622" s="120"/>
      <c r="BW622" s="9" t="s">
        <v>242</v>
      </c>
      <c r="BX622" s="29"/>
      <c r="DI622" s="29"/>
      <c r="DJ622" s="13" t="s">
        <v>370</v>
      </c>
    </row>
    <row r="623" spans="2:114" ht="15" customHeight="1">
      <c r="B623" s="91" t="s">
        <v>438</v>
      </c>
      <c r="C623" s="92" t="s">
        <v>352</v>
      </c>
      <c r="D623" s="92" t="s">
        <v>364</v>
      </c>
      <c r="E623" s="93" t="s">
        <v>371</v>
      </c>
      <c r="F623" s="9">
        <v>6</v>
      </c>
      <c r="G623" s="9">
        <f t="shared" si="9"/>
        <v>1</v>
      </c>
      <c r="I623" s="8">
        <f>IF(AND($J$622=1,$Q$622&lt;&gt;"○"),1,0)</f>
        <v>0</v>
      </c>
      <c r="J623" s="8">
        <f>IF($AL$623="NA",0,1)</f>
        <v>0</v>
      </c>
      <c r="K623" s="28" t="s">
        <v>118</v>
      </c>
      <c r="L623" s="29"/>
      <c r="N623" s="30"/>
      <c r="AB623" s="30"/>
      <c r="AC623" s="30"/>
      <c r="AD623" s="30"/>
      <c r="AE623" s="30"/>
      <c r="AF623" s="30"/>
      <c r="AG623" s="30"/>
      <c r="AH623" s="30"/>
      <c r="AI623" s="30"/>
      <c r="AK623" s="30"/>
      <c r="AL623" s="8" t="str">
        <f>IF('項目E2(合理的配慮の提供)'!$J$25="","NA",'項目E2(合理的配慮の提供)'!$J$25)</f>
        <v>NA</v>
      </c>
      <c r="AN623" s="30"/>
      <c r="AO623" s="30"/>
      <c r="AP623" s="30"/>
      <c r="AQ623" s="29"/>
      <c r="AR623" s="29"/>
      <c r="AT623" s="120"/>
      <c r="BH623" s="120"/>
      <c r="BI623" s="120"/>
      <c r="BJ623" s="120"/>
      <c r="BK623" s="120"/>
      <c r="BL623" s="120"/>
      <c r="BM623" s="120"/>
      <c r="BN623" s="120"/>
      <c r="BO623" s="120"/>
      <c r="BQ623" s="120"/>
      <c r="BR623" s="9" t="s">
        <v>372</v>
      </c>
      <c r="BT623" s="120"/>
      <c r="BU623" s="120"/>
      <c r="BV623" s="120"/>
      <c r="BW623" s="9" t="s">
        <v>243</v>
      </c>
      <c r="BX623" s="29"/>
      <c r="BY623" s="13" t="s">
        <v>369</v>
      </c>
      <c r="CA623" s="13" t="s">
        <v>373</v>
      </c>
      <c r="DI623" s="29"/>
      <c r="DJ623" s="13" t="s">
        <v>127</v>
      </c>
    </row>
    <row r="624" spans="2:114" ht="15" customHeight="1">
      <c r="B624" s="91" t="s">
        <v>438</v>
      </c>
      <c r="C624" s="92" t="s">
        <v>352</v>
      </c>
      <c r="D624" s="92" t="s">
        <v>162</v>
      </c>
      <c r="E624" s="93" t="s">
        <v>374</v>
      </c>
      <c r="F624" s="9">
        <v>6</v>
      </c>
      <c r="G624" s="9">
        <f t="shared" si="9"/>
        <v>1</v>
      </c>
      <c r="J624" s="8">
        <f>IF(COUNTIF($O$624:$AH$624,"○")=0,0,1)</f>
        <v>0</v>
      </c>
      <c r="K624" s="28" t="s">
        <v>154</v>
      </c>
      <c r="L624" s="29"/>
      <c r="N624" s="30"/>
      <c r="O624" s="8" t="str">
        <f>IF('項目E2(合理的配慮の提供)'!$K$25="","NA",'項目E2(合理的配慮の提供)'!$K$25)</f>
        <v>NA</v>
      </c>
      <c r="P624" s="8" t="str">
        <f>IF('項目E2(合理的配慮の提供)'!$L$25="","NA",'項目E2(合理的配慮の提供)'!$L$25)</f>
        <v>NA</v>
      </c>
      <c r="Q624" s="8" t="str">
        <f>IF('項目E2(合理的配慮の提供)'!$M$25="","NA",'項目E2(合理的配慮の提供)'!$M$25)</f>
        <v>NA</v>
      </c>
      <c r="R624" s="8" t="str">
        <f>IF('項目E2(合理的配慮の提供)'!$N$25="","NA",'項目E2(合理的配慮の提供)'!$N$25)</f>
        <v>NA</v>
      </c>
      <c r="AB624" s="30"/>
      <c r="AC624" s="30"/>
      <c r="AD624" s="30"/>
      <c r="AE624" s="30"/>
      <c r="AF624" s="30"/>
      <c r="AG624" s="30"/>
      <c r="AH624" s="30"/>
      <c r="AI624" s="30"/>
      <c r="AK624" s="30"/>
      <c r="AN624" s="30"/>
      <c r="AO624" s="30"/>
      <c r="AP624" s="30"/>
      <c r="AQ624" s="29"/>
      <c r="AR624" s="29"/>
      <c r="AT624" s="120"/>
      <c r="AU624" s="9" t="s">
        <v>375</v>
      </c>
      <c r="AV624" s="9" t="s">
        <v>376</v>
      </c>
      <c r="AW624" s="9" t="s">
        <v>377</v>
      </c>
      <c r="AX624" s="9" t="s">
        <v>378</v>
      </c>
      <c r="BH624" s="120"/>
      <c r="BI624" s="120"/>
      <c r="BJ624" s="120"/>
      <c r="BK624" s="120"/>
      <c r="BL624" s="120"/>
      <c r="BM624" s="120"/>
      <c r="BN624" s="120"/>
      <c r="BO624" s="120"/>
      <c r="BQ624" s="120"/>
      <c r="BT624" s="120"/>
      <c r="BU624" s="120"/>
      <c r="BV624" s="120"/>
      <c r="BW624" s="9" t="s">
        <v>248</v>
      </c>
      <c r="BX624" s="29"/>
      <c r="DI624" s="29"/>
      <c r="DJ624" s="13" t="s">
        <v>370</v>
      </c>
    </row>
    <row r="625" spans="2:114" ht="15" customHeight="1">
      <c r="B625" s="91" t="s">
        <v>438</v>
      </c>
      <c r="C625" s="92" t="s">
        <v>352</v>
      </c>
      <c r="D625" s="92" t="s">
        <v>379</v>
      </c>
      <c r="E625" s="93" t="s">
        <v>380</v>
      </c>
      <c r="F625" s="9">
        <v>6</v>
      </c>
      <c r="G625" s="9">
        <f t="shared" si="9"/>
        <v>1</v>
      </c>
      <c r="J625" s="8">
        <f>IF(COUNTIF($O$625:$AH$625,"○")=0,0,1)</f>
        <v>0</v>
      </c>
      <c r="K625" s="28" t="s">
        <v>154</v>
      </c>
      <c r="L625" s="29"/>
      <c r="N625" s="30"/>
      <c r="O625" s="8" t="str">
        <f>IF('項目E2(合理的配慮の提供)'!$O$25="","NA",'項目E2(合理的配慮の提供)'!$O$25)</f>
        <v>NA</v>
      </c>
      <c r="P625" s="8" t="str">
        <f>IF('項目E2(合理的配慮の提供)'!$P$25="","NA",'項目E2(合理的配慮の提供)'!$P$25)</f>
        <v>NA</v>
      </c>
      <c r="Q625" s="8" t="str">
        <f>IF('項目E2(合理的配慮の提供)'!$Q$25="","NA",'項目E2(合理的配慮の提供)'!$Q$25)</f>
        <v>NA</v>
      </c>
      <c r="R625" s="8" t="str">
        <f>IF('項目E2(合理的配慮の提供)'!$R$25="","NA",'項目E2(合理的配慮の提供)'!$R$25)</f>
        <v>NA</v>
      </c>
      <c r="S625" s="8" t="str">
        <f>IF('項目E2(合理的配慮の提供)'!$S$25="","NA",'項目E2(合理的配慮の提供)'!$S$25)</f>
        <v>NA</v>
      </c>
      <c r="T625" s="8" t="str">
        <f>IF('項目E2(合理的配慮の提供)'!$T$25="","NA",'項目E2(合理的配慮の提供)'!$T$25)</f>
        <v>NA</v>
      </c>
      <c r="U625" s="8" t="str">
        <f>IF('項目E2(合理的配慮の提供)'!$U$25="","NA",'項目E2(合理的配慮の提供)'!$U$25)</f>
        <v>NA</v>
      </c>
      <c r="V625" s="8" t="str">
        <f>IF('項目E2(合理的配慮の提供)'!$V$25="","NA",'項目E2(合理的配慮の提供)'!$V$25)</f>
        <v>NA</v>
      </c>
      <c r="W625" s="8" t="str">
        <f>IF('項目E2(合理的配慮の提供)'!$W$25="","NA",'項目E2(合理的配慮の提供)'!$W$25)</f>
        <v>NA</v>
      </c>
      <c r="AB625" s="30"/>
      <c r="AC625" s="30"/>
      <c r="AD625" s="30"/>
      <c r="AE625" s="30"/>
      <c r="AF625" s="30"/>
      <c r="AG625" s="30"/>
      <c r="AH625" s="30"/>
      <c r="AI625" s="30"/>
      <c r="AK625" s="30"/>
      <c r="AN625" s="30"/>
      <c r="AO625" s="30"/>
      <c r="AP625" s="30"/>
      <c r="AQ625" s="29"/>
      <c r="AR625" s="29"/>
      <c r="AT625" s="120"/>
      <c r="AU625" s="9" t="s">
        <v>381</v>
      </c>
      <c r="AV625" s="9" t="s">
        <v>382</v>
      </c>
      <c r="AW625" s="9" t="s">
        <v>383</v>
      </c>
      <c r="AX625" s="9" t="s">
        <v>384</v>
      </c>
      <c r="AY625" s="9" t="s">
        <v>385</v>
      </c>
      <c r="AZ625" s="9" t="s">
        <v>386</v>
      </c>
      <c r="BA625" s="9" t="s">
        <v>387</v>
      </c>
      <c r="BB625" s="9" t="s">
        <v>388</v>
      </c>
      <c r="BC625" s="9" t="s">
        <v>389</v>
      </c>
      <c r="BH625" s="120"/>
      <c r="BI625" s="120"/>
      <c r="BJ625" s="120"/>
      <c r="BK625" s="120"/>
      <c r="BL625" s="120"/>
      <c r="BM625" s="120"/>
      <c r="BN625" s="120"/>
      <c r="BO625" s="120"/>
      <c r="BQ625" s="120"/>
      <c r="BT625" s="120"/>
      <c r="BU625" s="120"/>
      <c r="BV625" s="120"/>
      <c r="BW625" s="9" t="s">
        <v>258</v>
      </c>
      <c r="BX625" s="29"/>
      <c r="DI625" s="29"/>
      <c r="DJ625" s="13" t="s">
        <v>370</v>
      </c>
    </row>
    <row r="626" spans="2:114" ht="15" customHeight="1">
      <c r="B626" s="91" t="s">
        <v>438</v>
      </c>
      <c r="C626" s="92" t="s">
        <v>352</v>
      </c>
      <c r="D626" s="92" t="s">
        <v>391</v>
      </c>
      <c r="E626" s="93" t="s">
        <v>392</v>
      </c>
      <c r="F626" s="9">
        <v>6</v>
      </c>
      <c r="G626" s="9">
        <f t="shared" si="9"/>
        <v>1</v>
      </c>
      <c r="J626" s="8">
        <f>IF(COUNTIF($O$626:$AH$626,"○")=0,0,1)</f>
        <v>0</v>
      </c>
      <c r="K626" s="28" t="s">
        <v>154</v>
      </c>
      <c r="L626" s="29"/>
      <c r="N626" s="30"/>
      <c r="O626" s="8" t="str">
        <f>IF('項目E2(合理的配慮の提供)'!$X$25="","NA",'項目E2(合理的配慮の提供)'!$X$25)</f>
        <v>NA</v>
      </c>
      <c r="P626" s="8" t="str">
        <f>IF('項目E2(合理的配慮の提供)'!$Y$25="","NA",'項目E2(合理的配慮の提供)'!$Y$25)</f>
        <v>NA</v>
      </c>
      <c r="Q626" s="8" t="str">
        <f>IF('項目E2(合理的配慮の提供)'!$Z$25="","NA",'項目E2(合理的配慮の提供)'!$Z$25)</f>
        <v>NA</v>
      </c>
      <c r="R626" s="8" t="str">
        <f>IF('項目E2(合理的配慮の提供)'!$AA$25="","NA",'項目E2(合理的配慮の提供)'!$AA$25)</f>
        <v>NA</v>
      </c>
      <c r="S626" s="8" t="str">
        <f>IF('項目E2(合理的配慮の提供)'!$AB$25="","NA",'項目E2(合理的配慮の提供)'!$AB$25)</f>
        <v>NA</v>
      </c>
      <c r="T626" s="8" t="str">
        <f>IF('項目E2(合理的配慮の提供)'!$AC$25="","NA",'項目E2(合理的配慮の提供)'!$AC$25)</f>
        <v>NA</v>
      </c>
      <c r="U626" s="8" t="str">
        <f>IF('項目E2(合理的配慮の提供)'!$AD$25="","NA",'項目E2(合理的配慮の提供)'!$AD$25)</f>
        <v>NA</v>
      </c>
      <c r="V626" s="8" t="str">
        <f>IF('項目E2(合理的配慮の提供)'!$AE$25="","NA",'項目E2(合理的配慮の提供)'!$AE$25)</f>
        <v>NA</v>
      </c>
      <c r="W626" s="8" t="str">
        <f>IF('項目E2(合理的配慮の提供)'!$AF$25="","NA",'項目E2(合理的配慮の提供)'!$AF$25)</f>
        <v>NA</v>
      </c>
      <c r="X626" s="8" t="str">
        <f>IF('項目E2(合理的配慮の提供)'!$AG$25="","NA",'項目E2(合理的配慮の提供)'!$AG$25)</f>
        <v>NA</v>
      </c>
      <c r="Y626" s="8" t="str">
        <f>IF('項目E2(合理的配慮の提供)'!$AH$25="","NA",'項目E2(合理的配慮の提供)'!$AH$25)</f>
        <v>NA</v>
      </c>
      <c r="AB626" s="30"/>
      <c r="AC626" s="30"/>
      <c r="AD626" s="30"/>
      <c r="AE626" s="30"/>
      <c r="AF626" s="30"/>
      <c r="AG626" s="30"/>
      <c r="AH626" s="30"/>
      <c r="AI626" s="30"/>
      <c r="AK626" s="30"/>
      <c r="AN626" s="30"/>
      <c r="AO626" s="30"/>
      <c r="AP626" s="30"/>
      <c r="AQ626" s="29"/>
      <c r="AR626" s="29"/>
      <c r="AT626" s="120"/>
      <c r="AU626" s="9" t="s">
        <v>393</v>
      </c>
      <c r="AV626" s="9" t="s">
        <v>394</v>
      </c>
      <c r="AW626" s="9" t="s">
        <v>395</v>
      </c>
      <c r="AX626" s="9" t="s">
        <v>396</v>
      </c>
      <c r="AY626" s="9" t="s">
        <v>397</v>
      </c>
      <c r="AZ626" s="9" t="s">
        <v>398</v>
      </c>
      <c r="BA626" s="9" t="s">
        <v>399</v>
      </c>
      <c r="BB626" s="9" t="s">
        <v>400</v>
      </c>
      <c r="BC626" s="9" t="s">
        <v>401</v>
      </c>
      <c r="BD626" s="9" t="s">
        <v>402</v>
      </c>
      <c r="BE626" s="9" t="s">
        <v>403</v>
      </c>
      <c r="BH626" s="120"/>
      <c r="BI626" s="120"/>
      <c r="BJ626" s="120"/>
      <c r="BK626" s="120"/>
      <c r="BL626" s="120"/>
      <c r="BM626" s="120"/>
      <c r="BN626" s="120"/>
      <c r="BO626" s="120"/>
      <c r="BQ626" s="120"/>
      <c r="BT626" s="120"/>
      <c r="BU626" s="120"/>
      <c r="BV626" s="120"/>
      <c r="BW626" s="9" t="s">
        <v>270</v>
      </c>
      <c r="BX626" s="29"/>
      <c r="DI626" s="29"/>
      <c r="DJ626" s="13" t="s">
        <v>370</v>
      </c>
    </row>
    <row r="627" spans="2:114" ht="15" customHeight="1">
      <c r="B627" s="91" t="s">
        <v>438</v>
      </c>
      <c r="C627" s="92" t="s">
        <v>352</v>
      </c>
      <c r="D627" s="92" t="s">
        <v>391</v>
      </c>
      <c r="E627" s="93" t="s">
        <v>404</v>
      </c>
      <c r="F627" s="9">
        <v>6</v>
      </c>
      <c r="G627" s="9">
        <f t="shared" si="9"/>
        <v>1</v>
      </c>
      <c r="I627" s="8">
        <f>IF(AND($J$626=1,$Y$626&lt;&gt;"○"),1,0)</f>
        <v>0</v>
      </c>
      <c r="J627" s="8">
        <f>IF($AL$627="NA",0,1)</f>
        <v>0</v>
      </c>
      <c r="K627" s="28" t="s">
        <v>118</v>
      </c>
      <c r="L627" s="29"/>
      <c r="N627" s="30"/>
      <c r="AB627" s="30"/>
      <c r="AC627" s="30"/>
      <c r="AD627" s="30"/>
      <c r="AE627" s="30"/>
      <c r="AF627" s="30"/>
      <c r="AG627" s="30"/>
      <c r="AH627" s="30"/>
      <c r="AI627" s="30"/>
      <c r="AK627" s="30"/>
      <c r="AL627" s="8" t="str">
        <f>IF('項目E2(合理的配慮の提供)'!$AI$25="","NA",'項目E2(合理的配慮の提供)'!$AI$25)</f>
        <v>NA</v>
      </c>
      <c r="AN627" s="30"/>
      <c r="AO627" s="30"/>
      <c r="AP627" s="30"/>
      <c r="AQ627" s="29"/>
      <c r="AR627" s="29"/>
      <c r="AT627" s="120"/>
      <c r="BH627" s="120"/>
      <c r="BI627" s="120"/>
      <c r="BJ627" s="120"/>
      <c r="BK627" s="120"/>
      <c r="BL627" s="120"/>
      <c r="BM627" s="120"/>
      <c r="BN627" s="120"/>
      <c r="BO627" s="120"/>
      <c r="BQ627" s="120"/>
      <c r="BR627" s="9" t="s">
        <v>405</v>
      </c>
      <c r="BT627" s="120"/>
      <c r="BU627" s="120"/>
      <c r="BV627" s="120"/>
      <c r="BW627" s="9" t="s">
        <v>271</v>
      </c>
      <c r="BX627" s="29"/>
      <c r="BY627" s="13" t="s">
        <v>403</v>
      </c>
      <c r="CA627" s="13" t="s">
        <v>373</v>
      </c>
      <c r="DI627" s="29"/>
      <c r="DJ627" s="13" t="s">
        <v>127</v>
      </c>
    </row>
    <row r="628" spans="2:114" ht="15" customHeight="1">
      <c r="B628" s="91" t="s">
        <v>438</v>
      </c>
      <c r="C628" s="92" t="s">
        <v>352</v>
      </c>
      <c r="D628" s="92" t="s">
        <v>406</v>
      </c>
      <c r="E628" s="93" t="s">
        <v>407</v>
      </c>
      <c r="F628" s="9">
        <v>6</v>
      </c>
      <c r="G628" s="9">
        <f t="shared" si="9"/>
        <v>1</v>
      </c>
      <c r="J628" s="8">
        <f>IF(COUNTIF($O$628:$AH$628,"○")=0,0,1)</f>
        <v>0</v>
      </c>
      <c r="K628" s="28" t="s">
        <v>154</v>
      </c>
      <c r="L628" s="29"/>
      <c r="N628" s="30"/>
      <c r="O628" s="8" t="str">
        <f>IF('項目E2(合理的配慮の提供)'!$AJ$25="","NA",'項目E2(合理的配慮の提供)'!$AJ$25)</f>
        <v>NA</v>
      </c>
      <c r="P628" s="8" t="str">
        <f>IF('項目E2(合理的配慮の提供)'!$AK$25="","NA",'項目E2(合理的配慮の提供)'!$AK$25)</f>
        <v>NA</v>
      </c>
      <c r="Q628" s="8" t="str">
        <f>IF('項目E2(合理的配慮の提供)'!$AL$25="","NA",'項目E2(合理的配慮の提供)'!$AL$25)</f>
        <v>NA</v>
      </c>
      <c r="R628" s="8" t="str">
        <f>IF('項目E2(合理的配慮の提供)'!$AM$25="","NA",'項目E2(合理的配慮の提供)'!$AM$25)</f>
        <v>NA</v>
      </c>
      <c r="S628" s="8" t="str">
        <f>IF('項目E2(合理的配慮の提供)'!$AN$25="","NA",'項目E2(合理的配慮の提供)'!$AN$25)</f>
        <v>NA</v>
      </c>
      <c r="T628" s="8" t="str">
        <f>IF('項目E2(合理的配慮の提供)'!$AO$25="","NA",'項目E2(合理的配慮の提供)'!$AO$25)</f>
        <v>NA</v>
      </c>
      <c r="AB628" s="30"/>
      <c r="AC628" s="30"/>
      <c r="AD628" s="30"/>
      <c r="AE628" s="30"/>
      <c r="AF628" s="30"/>
      <c r="AG628" s="30"/>
      <c r="AH628" s="30"/>
      <c r="AI628" s="30"/>
      <c r="AK628" s="30"/>
      <c r="AN628" s="30"/>
      <c r="AO628" s="30"/>
      <c r="AP628" s="30"/>
      <c r="AQ628" s="29"/>
      <c r="AR628" s="29"/>
      <c r="AT628" s="120"/>
      <c r="AU628" s="9" t="s">
        <v>408</v>
      </c>
      <c r="AV628" s="9" t="s">
        <v>409</v>
      </c>
      <c r="AW628" s="9" t="s">
        <v>410</v>
      </c>
      <c r="AX628" s="9" t="s">
        <v>411</v>
      </c>
      <c r="AY628" s="9" t="s">
        <v>412</v>
      </c>
      <c r="AZ628" s="9" t="s">
        <v>413</v>
      </c>
      <c r="BH628" s="120"/>
      <c r="BI628" s="120"/>
      <c r="BJ628" s="120"/>
      <c r="BK628" s="120"/>
      <c r="BL628" s="120"/>
      <c r="BM628" s="120"/>
      <c r="BN628" s="120"/>
      <c r="BO628" s="120"/>
      <c r="BQ628" s="120"/>
      <c r="BT628" s="120"/>
      <c r="BU628" s="120"/>
      <c r="BV628" s="120"/>
      <c r="BW628" s="9" t="s">
        <v>278</v>
      </c>
      <c r="BX628" s="29"/>
      <c r="DI628" s="29"/>
      <c r="DJ628" s="13" t="s">
        <v>370</v>
      </c>
    </row>
    <row r="629" spans="2:114" ht="15" customHeight="1">
      <c r="B629" s="91" t="s">
        <v>438</v>
      </c>
      <c r="C629" s="92" t="s">
        <v>352</v>
      </c>
      <c r="D629" s="92" t="s">
        <v>406</v>
      </c>
      <c r="E629" s="93" t="s">
        <v>414</v>
      </c>
      <c r="F629" s="9">
        <v>6</v>
      </c>
      <c r="G629" s="9">
        <f t="shared" si="9"/>
        <v>1</v>
      </c>
      <c r="I629" s="8">
        <f>IF(AND($J$628=1,$T$628&lt;&gt;"○"),1,0)</f>
        <v>0</v>
      </c>
      <c r="J629" s="8">
        <f>IF($AL$629="NA",0,1)</f>
        <v>0</v>
      </c>
      <c r="K629" s="28" t="s">
        <v>118</v>
      </c>
      <c r="L629" s="29"/>
      <c r="N629" s="30"/>
      <c r="AB629" s="30"/>
      <c r="AC629" s="30"/>
      <c r="AD629" s="30"/>
      <c r="AE629" s="30"/>
      <c r="AF629" s="30"/>
      <c r="AG629" s="30"/>
      <c r="AH629" s="30"/>
      <c r="AI629" s="30"/>
      <c r="AK629" s="30"/>
      <c r="AL629" s="8" t="str">
        <f>IF('項目E2(合理的配慮の提供)'!$AP$25="","NA",'項目E2(合理的配慮の提供)'!$AP$25)</f>
        <v>NA</v>
      </c>
      <c r="AN629" s="30"/>
      <c r="AO629" s="30"/>
      <c r="AP629" s="30"/>
      <c r="AQ629" s="29"/>
      <c r="AR629" s="29"/>
      <c r="AT629" s="120"/>
      <c r="BH629" s="120"/>
      <c r="BI629" s="120"/>
      <c r="BJ629" s="120"/>
      <c r="BK629" s="120"/>
      <c r="BL629" s="120"/>
      <c r="BM629" s="120"/>
      <c r="BN629" s="120"/>
      <c r="BO629" s="120"/>
      <c r="BQ629" s="120"/>
      <c r="BR629" s="9" t="s">
        <v>415</v>
      </c>
      <c r="BT629" s="120"/>
      <c r="BU629" s="120"/>
      <c r="BV629" s="120"/>
      <c r="BW629" s="9" t="s">
        <v>279</v>
      </c>
      <c r="BX629" s="29"/>
      <c r="BY629" s="13" t="s">
        <v>413</v>
      </c>
      <c r="CA629" s="13" t="s">
        <v>373</v>
      </c>
      <c r="DI629" s="29"/>
      <c r="DJ629" s="13" t="s">
        <v>127</v>
      </c>
    </row>
    <row r="630" spans="2:114" ht="15" customHeight="1">
      <c r="B630" s="91" t="s">
        <v>438</v>
      </c>
      <c r="C630" s="92" t="s">
        <v>352</v>
      </c>
      <c r="D630" s="92" t="s">
        <v>209</v>
      </c>
      <c r="E630" s="93" t="s">
        <v>210</v>
      </c>
      <c r="F630" s="9">
        <v>6</v>
      </c>
      <c r="G630" s="9">
        <f t="shared" si="9"/>
        <v>1</v>
      </c>
      <c r="J630" s="8">
        <f>IF(COUNTIF($O$630:$AH$630,"○")=0,0,1)</f>
        <v>0</v>
      </c>
      <c r="K630" s="28" t="s">
        <v>154</v>
      </c>
      <c r="L630" s="29"/>
      <c r="N630" s="30"/>
      <c r="O630" s="8" t="str">
        <f>IF('項目E2(合理的配慮の提供)'!$AQ$25="","NA",'項目E2(合理的配慮の提供)'!$AQ$25)</f>
        <v>NA</v>
      </c>
      <c r="P630" s="8" t="str">
        <f>IF('項目E2(合理的配慮の提供)'!$AR$25="","NA",'項目E2(合理的配慮の提供)'!$AR$25)</f>
        <v>NA</v>
      </c>
      <c r="Q630" s="8" t="str">
        <f>IF('項目E2(合理的配慮の提供)'!$AS$25="","NA",'項目E2(合理的配慮の提供)'!$AS$25)</f>
        <v>NA</v>
      </c>
      <c r="AB630" s="30"/>
      <c r="AC630" s="30"/>
      <c r="AD630" s="30"/>
      <c r="AE630" s="30"/>
      <c r="AF630" s="30"/>
      <c r="AG630" s="30"/>
      <c r="AH630" s="30"/>
      <c r="AI630" s="30"/>
      <c r="AK630" s="30"/>
      <c r="AN630" s="30"/>
      <c r="AO630" s="30"/>
      <c r="AP630" s="30"/>
      <c r="AQ630" s="29"/>
      <c r="AR630" s="29"/>
      <c r="AT630" s="120"/>
      <c r="AU630" s="9" t="s">
        <v>416</v>
      </c>
      <c r="AV630" s="9" t="s">
        <v>417</v>
      </c>
      <c r="AW630" s="9" t="s">
        <v>418</v>
      </c>
      <c r="BH630" s="120"/>
      <c r="BI630" s="120"/>
      <c r="BJ630" s="120"/>
      <c r="BK630" s="120"/>
      <c r="BL630" s="120"/>
      <c r="BM630" s="120"/>
      <c r="BN630" s="120"/>
      <c r="BO630" s="120"/>
      <c r="BQ630" s="120"/>
      <c r="BT630" s="120"/>
      <c r="BU630" s="120"/>
      <c r="BV630" s="120"/>
      <c r="BW630" s="9" t="s">
        <v>284</v>
      </c>
      <c r="BX630" s="29"/>
      <c r="DI630" s="29"/>
      <c r="DJ630" s="13" t="s">
        <v>370</v>
      </c>
    </row>
    <row r="631" spans="2:114" ht="15" customHeight="1">
      <c r="B631" s="91" t="s">
        <v>438</v>
      </c>
      <c r="C631" s="92" t="s">
        <v>352</v>
      </c>
      <c r="D631" s="92" t="s">
        <v>215</v>
      </c>
      <c r="E631" s="93" t="s">
        <v>419</v>
      </c>
      <c r="F631" s="9">
        <v>6</v>
      </c>
      <c r="G631" s="9">
        <f t="shared" si="9"/>
        <v>1</v>
      </c>
      <c r="J631" s="8">
        <f>IF(COUNTIF($O$631:$AH$631,"○")=0,0,1)</f>
        <v>0</v>
      </c>
      <c r="K631" s="28" t="s">
        <v>154</v>
      </c>
      <c r="L631" s="29"/>
      <c r="N631" s="30"/>
      <c r="O631" s="8" t="str">
        <f>IF('項目E2(合理的配慮の提供)'!$AT$25="","NA",'項目E2(合理的配慮の提供)'!$AT$25)</f>
        <v>NA</v>
      </c>
      <c r="AB631" s="30"/>
      <c r="AC631" s="30"/>
      <c r="AD631" s="30"/>
      <c r="AE631" s="30"/>
      <c r="AF631" s="30"/>
      <c r="AG631" s="30"/>
      <c r="AH631" s="30"/>
      <c r="AI631" s="30"/>
      <c r="AK631" s="30"/>
      <c r="AN631" s="30"/>
      <c r="AO631" s="30"/>
      <c r="AP631" s="30"/>
      <c r="AQ631" s="29"/>
      <c r="AR631" s="29"/>
      <c r="AT631" s="120"/>
      <c r="AU631" s="9" t="s">
        <v>420</v>
      </c>
      <c r="BH631" s="120"/>
      <c r="BI631" s="120"/>
      <c r="BJ631" s="120"/>
      <c r="BK631" s="120"/>
      <c r="BL631" s="120"/>
      <c r="BM631" s="120"/>
      <c r="BN631" s="120"/>
      <c r="BO631" s="120"/>
      <c r="BQ631" s="120"/>
      <c r="BT631" s="120"/>
      <c r="BU631" s="120"/>
      <c r="BV631" s="120"/>
      <c r="BW631" s="9" t="s">
        <v>285</v>
      </c>
      <c r="BX631" s="29"/>
      <c r="DI631" s="29"/>
      <c r="DJ631" s="13" t="s">
        <v>370</v>
      </c>
    </row>
    <row r="632" spans="2:114" ht="15" customHeight="1">
      <c r="B632" s="91" t="s">
        <v>438</v>
      </c>
      <c r="C632" s="92" t="s">
        <v>352</v>
      </c>
      <c r="D632" s="92" t="s">
        <v>218</v>
      </c>
      <c r="E632" s="93" t="s">
        <v>421</v>
      </c>
      <c r="F632" s="9">
        <v>6</v>
      </c>
      <c r="G632" s="9">
        <f t="shared" si="9"/>
        <v>1</v>
      </c>
      <c r="J632" s="8">
        <f>IF($AL$632="NA",0,1)</f>
        <v>0</v>
      </c>
      <c r="K632" s="28" t="s">
        <v>118</v>
      </c>
      <c r="L632" s="29"/>
      <c r="N632" s="30"/>
      <c r="AB632" s="30"/>
      <c r="AC632" s="30"/>
      <c r="AD632" s="30"/>
      <c r="AE632" s="30"/>
      <c r="AF632" s="30"/>
      <c r="AG632" s="30"/>
      <c r="AH632" s="30"/>
      <c r="AI632" s="30"/>
      <c r="AK632" s="30"/>
      <c r="AL632" s="8" t="str">
        <f>IF('項目E2(合理的配慮の提供)'!$AU$25="","NA",'項目E2(合理的配慮の提供)'!$AU$25)</f>
        <v>NA</v>
      </c>
      <c r="AN632" s="30"/>
      <c r="AO632" s="30"/>
      <c r="AP632" s="30"/>
      <c r="AQ632" s="29"/>
      <c r="AR632" s="29"/>
      <c r="AT632" s="120"/>
      <c r="BH632" s="120"/>
      <c r="BI632" s="120"/>
      <c r="BJ632" s="120"/>
      <c r="BK632" s="120"/>
      <c r="BL632" s="120"/>
      <c r="BM632" s="120"/>
      <c r="BN632" s="120"/>
      <c r="BO632" s="120"/>
      <c r="BQ632" s="120"/>
      <c r="BR632" s="9" t="s">
        <v>422</v>
      </c>
      <c r="BT632" s="120"/>
      <c r="BU632" s="120"/>
      <c r="BV632" s="120"/>
      <c r="BW632" s="9" t="s">
        <v>286</v>
      </c>
      <c r="BX632" s="29"/>
      <c r="DI632" s="29"/>
      <c r="DJ632" s="13" t="s">
        <v>127</v>
      </c>
    </row>
    <row r="633" spans="2:114" ht="15" customHeight="1">
      <c r="B633" s="91" t="s">
        <v>438</v>
      </c>
      <c r="C633" s="92" t="s">
        <v>352</v>
      </c>
      <c r="D633" s="92" t="s">
        <v>432</v>
      </c>
      <c r="E633" s="93" t="s">
        <v>423</v>
      </c>
      <c r="F633" s="9">
        <v>6</v>
      </c>
      <c r="G633" s="9">
        <f t="shared" si="9"/>
        <v>1</v>
      </c>
      <c r="J633" s="8">
        <f>IF(OR($M$633="(選択)",LEN(TRIM($M$633))=0,$M$633="NA"),0,1)</f>
        <v>0</v>
      </c>
      <c r="K633" s="28" t="s">
        <v>145</v>
      </c>
      <c r="L633" s="29"/>
      <c r="M633" s="8" t="str">
        <f>IF('項目E2(合理的配慮の提供)'!$AV$25="","NA",'項目E2(合理的配慮の提供)'!$AV$25)</f>
        <v>(選択)</v>
      </c>
      <c r="N633" s="30"/>
      <c r="AB633" s="30"/>
      <c r="AC633" s="30"/>
      <c r="AD633" s="30"/>
      <c r="AE633" s="30"/>
      <c r="AF633" s="30"/>
      <c r="AG633" s="30"/>
      <c r="AH633" s="30"/>
      <c r="AI633" s="30"/>
      <c r="AK633" s="30"/>
      <c r="AN633" s="30"/>
      <c r="AO633" s="30"/>
      <c r="AP633" s="30"/>
      <c r="AQ633" s="29"/>
      <c r="AR633" s="29"/>
      <c r="AS633" s="9" t="s">
        <v>424</v>
      </c>
      <c r="AT633" s="120"/>
      <c r="BH633" s="120"/>
      <c r="BI633" s="120"/>
      <c r="BJ633" s="120"/>
      <c r="BK633" s="120"/>
      <c r="BL633" s="120"/>
      <c r="BM633" s="120"/>
      <c r="BN633" s="120"/>
      <c r="BO633" s="120"/>
      <c r="BQ633" s="120"/>
      <c r="BT633" s="120"/>
      <c r="BU633" s="120"/>
      <c r="BV633" s="120"/>
      <c r="BW633" s="9" t="s">
        <v>287</v>
      </c>
      <c r="BX633" s="29"/>
      <c r="DI633" s="29"/>
      <c r="DJ633" s="13" t="s">
        <v>360</v>
      </c>
    </row>
    <row r="634" spans="2:114" ht="15" customHeight="1">
      <c r="B634" s="91" t="s">
        <v>438</v>
      </c>
      <c r="C634" s="92" t="s">
        <v>352</v>
      </c>
      <c r="D634" s="92" t="s">
        <v>425</v>
      </c>
      <c r="E634" s="93" t="s">
        <v>426</v>
      </c>
      <c r="F634" s="9">
        <v>6</v>
      </c>
      <c r="G634" s="9">
        <f t="shared" si="9"/>
        <v>1</v>
      </c>
      <c r="J634" s="8">
        <f>IF($AL$634="NA",0,1)</f>
        <v>0</v>
      </c>
      <c r="K634" s="28" t="s">
        <v>118</v>
      </c>
      <c r="L634" s="29"/>
      <c r="N634" s="30"/>
      <c r="AB634" s="30"/>
      <c r="AC634" s="30"/>
      <c r="AD634" s="30"/>
      <c r="AE634" s="30"/>
      <c r="AF634" s="30"/>
      <c r="AG634" s="30"/>
      <c r="AH634" s="30"/>
      <c r="AI634" s="30"/>
      <c r="AK634" s="30"/>
      <c r="AL634" s="8" t="str">
        <f>IF('項目E2(合理的配慮の提供)'!$AW$25="","NA",'項目E2(合理的配慮の提供)'!$AW$25)</f>
        <v>NA</v>
      </c>
      <c r="AN634" s="30"/>
      <c r="AO634" s="30"/>
      <c r="AP634" s="30"/>
      <c r="AQ634" s="29"/>
      <c r="AR634" s="29"/>
      <c r="AT634" s="120"/>
      <c r="BH634" s="120"/>
      <c r="BI634" s="120"/>
      <c r="BJ634" s="120"/>
      <c r="BK634" s="120"/>
      <c r="BL634" s="120"/>
      <c r="BM634" s="120"/>
      <c r="BN634" s="120"/>
      <c r="BO634" s="120"/>
      <c r="BQ634" s="120"/>
      <c r="BR634" s="9" t="s">
        <v>427</v>
      </c>
      <c r="BT634" s="120"/>
      <c r="BU634" s="120"/>
      <c r="BV634" s="120"/>
      <c r="BW634" s="9" t="s">
        <v>288</v>
      </c>
      <c r="BX634" s="29"/>
      <c r="DI634" s="29"/>
      <c r="DJ634" s="13" t="s">
        <v>127</v>
      </c>
    </row>
    <row r="635" spans="2:114" ht="15" customHeight="1">
      <c r="B635" s="91" t="s">
        <v>438</v>
      </c>
      <c r="C635" s="92" t="s">
        <v>352</v>
      </c>
      <c r="D635" s="92" t="s">
        <v>227</v>
      </c>
      <c r="E635" s="93" t="s">
        <v>228</v>
      </c>
      <c r="F635" s="9">
        <v>6</v>
      </c>
      <c r="G635" s="9">
        <f t="shared" si="9"/>
        <v>1</v>
      </c>
      <c r="J635" s="8">
        <f>IF($AL$635="NA",0,1)</f>
        <v>0</v>
      </c>
      <c r="K635" s="28" t="s">
        <v>118</v>
      </c>
      <c r="L635" s="29"/>
      <c r="N635" s="30"/>
      <c r="AB635" s="30"/>
      <c r="AC635" s="30"/>
      <c r="AD635" s="30"/>
      <c r="AE635" s="30"/>
      <c r="AF635" s="30"/>
      <c r="AG635" s="30"/>
      <c r="AH635" s="30"/>
      <c r="AI635" s="30"/>
      <c r="AK635" s="30"/>
      <c r="AL635" s="8" t="str">
        <f>IF('項目E2(合理的配慮の提供)'!$AX$25="","NA",'項目E2(合理的配慮の提供)'!$AX$25)</f>
        <v>NA</v>
      </c>
      <c r="AN635" s="30"/>
      <c r="AO635" s="30"/>
      <c r="AP635" s="30"/>
      <c r="AQ635" s="29"/>
      <c r="AR635" s="29"/>
      <c r="AT635" s="120"/>
      <c r="BH635" s="120"/>
      <c r="BI635" s="120"/>
      <c r="BJ635" s="120"/>
      <c r="BK635" s="120"/>
      <c r="BL635" s="120"/>
      <c r="BM635" s="120"/>
      <c r="BN635" s="120"/>
      <c r="BO635" s="120"/>
      <c r="BQ635" s="120"/>
      <c r="BR635" s="9" t="s">
        <v>428</v>
      </c>
      <c r="BT635" s="120"/>
      <c r="BU635" s="120"/>
      <c r="BV635" s="120"/>
      <c r="BW635" s="9" t="s">
        <v>289</v>
      </c>
      <c r="BX635" s="29"/>
      <c r="DI635" s="29"/>
      <c r="DJ635" s="13" t="s">
        <v>127</v>
      </c>
    </row>
    <row r="636" spans="2:114" ht="15" customHeight="1">
      <c r="B636" s="91" t="s">
        <v>438</v>
      </c>
      <c r="C636" s="92" t="s">
        <v>352</v>
      </c>
      <c r="D636" s="92" t="s">
        <v>429</v>
      </c>
      <c r="E636" s="93" t="s">
        <v>430</v>
      </c>
      <c r="F636" s="9">
        <v>6</v>
      </c>
      <c r="G636" s="9">
        <f t="shared" si="9"/>
        <v>1</v>
      </c>
      <c r="J636" s="8">
        <f>IF(OR($M$636="(選択)",LEN(TRIM($M$636))=0,$M$636="NA"),0,1)</f>
        <v>0</v>
      </c>
      <c r="K636" s="28" t="s">
        <v>145</v>
      </c>
      <c r="L636" s="29"/>
      <c r="M636" s="8" t="str">
        <f>IF('項目E2(合理的配慮の提供)'!$AY$25="","NA",'項目E2(合理的配慮の提供)'!$AY$25)</f>
        <v>(選択)</v>
      </c>
      <c r="N636" s="30"/>
      <c r="AB636" s="30"/>
      <c r="AC636" s="30"/>
      <c r="AD636" s="30"/>
      <c r="AE636" s="30"/>
      <c r="AF636" s="30"/>
      <c r="AG636" s="30"/>
      <c r="AH636" s="30"/>
      <c r="AI636" s="30"/>
      <c r="AK636" s="30"/>
      <c r="AN636" s="30"/>
      <c r="AO636" s="30"/>
      <c r="AP636" s="30"/>
      <c r="AQ636" s="29"/>
      <c r="AR636" s="29"/>
      <c r="AS636" s="9" t="s">
        <v>431</v>
      </c>
      <c r="AT636" s="120"/>
      <c r="BH636" s="120"/>
      <c r="BI636" s="120"/>
      <c r="BJ636" s="120"/>
      <c r="BK636" s="120"/>
      <c r="BL636" s="120"/>
      <c r="BM636" s="120"/>
      <c r="BN636" s="120"/>
      <c r="BO636" s="120"/>
      <c r="BQ636" s="120"/>
      <c r="BT636" s="120"/>
      <c r="BU636" s="120"/>
      <c r="BV636" s="120"/>
      <c r="BW636" s="9" t="s">
        <v>290</v>
      </c>
      <c r="BX636" s="29"/>
      <c r="DI636" s="29"/>
      <c r="DJ636" s="13" t="s">
        <v>360</v>
      </c>
    </row>
    <row r="637" spans="2:114" ht="15" customHeight="1">
      <c r="B637" s="91" t="s">
        <v>438</v>
      </c>
      <c r="C637" s="92" t="s">
        <v>352</v>
      </c>
      <c r="D637" s="92" t="s">
        <v>357</v>
      </c>
      <c r="E637" s="93" t="s">
        <v>439</v>
      </c>
      <c r="F637" s="9">
        <v>7</v>
      </c>
      <c r="G637" s="9">
        <f t="shared" si="9"/>
        <v>1</v>
      </c>
      <c r="J637" s="8">
        <f>IF(OR($M$637="(選択)",LEN(TRIM($M$637))=0,$M$637="NA"),0,1)</f>
        <v>0</v>
      </c>
      <c r="K637" s="28" t="s">
        <v>145</v>
      </c>
      <c r="L637" s="29"/>
      <c r="M637" s="8" t="str">
        <f>IF('項目E2(合理的配慮の提供)'!$C$26="","NA",'項目E2(合理的配慮の提供)'!$C$26)</f>
        <v>(選択)</v>
      </c>
      <c r="N637" s="30"/>
      <c r="AB637" s="30"/>
      <c r="AC637" s="30"/>
      <c r="AD637" s="30"/>
      <c r="AE637" s="30"/>
      <c r="AF637" s="30"/>
      <c r="AG637" s="30"/>
      <c r="AH637" s="30"/>
      <c r="AI637" s="30"/>
      <c r="AK637" s="30"/>
      <c r="AN637" s="30"/>
      <c r="AO637" s="30"/>
      <c r="AP637" s="30"/>
      <c r="AQ637" s="29"/>
      <c r="AR637" s="29"/>
      <c r="AS637" s="9" t="s">
        <v>359</v>
      </c>
      <c r="AT637" s="120"/>
      <c r="BH637" s="120"/>
      <c r="BI637" s="120"/>
      <c r="BJ637" s="120"/>
      <c r="BK637" s="120"/>
      <c r="BL637" s="120"/>
      <c r="BM637" s="120"/>
      <c r="BN637" s="120"/>
      <c r="BO637" s="120"/>
      <c r="BQ637" s="120"/>
      <c r="BT637" s="120"/>
      <c r="BU637" s="120"/>
      <c r="BV637" s="120"/>
      <c r="BW637" s="9" t="s">
        <v>237</v>
      </c>
      <c r="BX637" s="29"/>
      <c r="DI637" s="29"/>
      <c r="DJ637" s="13" t="s">
        <v>360</v>
      </c>
    </row>
    <row r="638" spans="2:114" ht="15" customHeight="1">
      <c r="B638" s="91" t="s">
        <v>438</v>
      </c>
      <c r="C638" s="92" t="s">
        <v>352</v>
      </c>
      <c r="D638" s="92" t="s">
        <v>361</v>
      </c>
      <c r="E638" s="93" t="s">
        <v>362</v>
      </c>
      <c r="F638" s="9">
        <v>7</v>
      </c>
      <c r="G638" s="9">
        <f t="shared" si="9"/>
        <v>1</v>
      </c>
      <c r="J638" s="8">
        <f>IF($AL$638="NA",0,1)</f>
        <v>0</v>
      </c>
      <c r="K638" s="28" t="s">
        <v>118</v>
      </c>
      <c r="L638" s="29"/>
      <c r="N638" s="30"/>
      <c r="AB638" s="30"/>
      <c r="AC638" s="30"/>
      <c r="AD638" s="30"/>
      <c r="AE638" s="30"/>
      <c r="AF638" s="30"/>
      <c r="AG638" s="30"/>
      <c r="AH638" s="30"/>
      <c r="AI638" s="30"/>
      <c r="AK638" s="30"/>
      <c r="AL638" s="8" t="str">
        <f>IF('項目E2(合理的配慮の提供)'!$D$26="","NA",'項目E2(合理的配慮の提供)'!$D$26)</f>
        <v>NA</v>
      </c>
      <c r="AN638" s="30"/>
      <c r="AO638" s="30"/>
      <c r="AP638" s="30"/>
      <c r="AQ638" s="29"/>
      <c r="AR638" s="29"/>
      <c r="AT638" s="120"/>
      <c r="BH638" s="120"/>
      <c r="BI638" s="120"/>
      <c r="BJ638" s="120"/>
      <c r="BK638" s="120"/>
      <c r="BL638" s="120"/>
      <c r="BM638" s="120"/>
      <c r="BN638" s="120"/>
      <c r="BO638" s="120"/>
      <c r="BQ638" s="120"/>
      <c r="BR638" s="9" t="s">
        <v>363</v>
      </c>
      <c r="BT638" s="120"/>
      <c r="BU638" s="120"/>
      <c r="BV638" s="120"/>
      <c r="BW638" s="9" t="s">
        <v>238</v>
      </c>
      <c r="BX638" s="29"/>
      <c r="DI638" s="29"/>
      <c r="DJ638" s="13" t="s">
        <v>127</v>
      </c>
    </row>
    <row r="639" spans="2:114" ht="15" customHeight="1">
      <c r="B639" s="91" t="s">
        <v>438</v>
      </c>
      <c r="C639" s="92" t="s">
        <v>352</v>
      </c>
      <c r="D639" s="92" t="s">
        <v>364</v>
      </c>
      <c r="E639" s="93" t="s">
        <v>365</v>
      </c>
      <c r="F639" s="9">
        <v>7</v>
      </c>
      <c r="G639" s="9">
        <f t="shared" si="9"/>
        <v>1</v>
      </c>
      <c r="J639" s="8">
        <f>IF(COUNTIF($O$639:$AH$639,"○")=0,0,1)</f>
        <v>0</v>
      </c>
      <c r="K639" s="28" t="s">
        <v>366</v>
      </c>
      <c r="L639" s="29"/>
      <c r="N639" s="30"/>
      <c r="O639" s="8" t="str">
        <f>IF('項目E2(合理的配慮の提供)'!$G$26="","NA",'項目E2(合理的配慮の提供)'!$G$26)</f>
        <v>NA</v>
      </c>
      <c r="P639" s="8" t="str">
        <f>IF('項目E2(合理的配慮の提供)'!$H$26="","NA",'項目E2(合理的配慮の提供)'!$H$26)</f>
        <v>NA</v>
      </c>
      <c r="Q639" s="8" t="str">
        <f>IF('項目E2(合理的配慮の提供)'!$I$26="","NA",'項目E2(合理的配慮の提供)'!$I$26)</f>
        <v>NA</v>
      </c>
      <c r="AB639" s="30"/>
      <c r="AC639" s="30"/>
      <c r="AD639" s="30"/>
      <c r="AE639" s="30"/>
      <c r="AF639" s="30"/>
      <c r="AG639" s="30"/>
      <c r="AH639" s="30"/>
      <c r="AI639" s="30"/>
      <c r="AK639" s="30"/>
      <c r="AM639" s="32"/>
      <c r="AN639" s="30"/>
      <c r="AO639" s="30"/>
      <c r="AP639" s="30"/>
      <c r="AQ639" s="29"/>
      <c r="AR639" s="29"/>
      <c r="AT639" s="120"/>
      <c r="AU639" s="9" t="s">
        <v>367</v>
      </c>
      <c r="AV639" s="9" t="s">
        <v>368</v>
      </c>
      <c r="AW639" s="9" t="s">
        <v>369</v>
      </c>
      <c r="BH639" s="120"/>
      <c r="BI639" s="120"/>
      <c r="BJ639" s="120"/>
      <c r="BK639" s="120"/>
      <c r="BL639" s="120"/>
      <c r="BM639" s="120"/>
      <c r="BN639" s="120"/>
      <c r="BO639" s="120"/>
      <c r="BQ639" s="120"/>
      <c r="BT639" s="120"/>
      <c r="BU639" s="120"/>
      <c r="BV639" s="120"/>
      <c r="BW639" s="9" t="s">
        <v>242</v>
      </c>
      <c r="BX639" s="29"/>
      <c r="DI639" s="29"/>
      <c r="DJ639" s="13" t="s">
        <v>370</v>
      </c>
    </row>
    <row r="640" spans="2:114" ht="15" customHeight="1">
      <c r="B640" s="91" t="s">
        <v>438</v>
      </c>
      <c r="C640" s="92" t="s">
        <v>352</v>
      </c>
      <c r="D640" s="92" t="s">
        <v>364</v>
      </c>
      <c r="E640" s="93" t="s">
        <v>371</v>
      </c>
      <c r="F640" s="9">
        <v>7</v>
      </c>
      <c r="G640" s="9">
        <f t="shared" si="9"/>
        <v>1</v>
      </c>
      <c r="I640" s="8">
        <f>IF(AND($J$639=1,$Q$639&lt;&gt;"○"),1,0)</f>
        <v>0</v>
      </c>
      <c r="J640" s="8">
        <f>IF($AL$640="NA",0,1)</f>
        <v>0</v>
      </c>
      <c r="K640" s="28" t="s">
        <v>118</v>
      </c>
      <c r="L640" s="29"/>
      <c r="N640" s="30"/>
      <c r="AB640" s="30"/>
      <c r="AC640" s="30"/>
      <c r="AD640" s="30"/>
      <c r="AE640" s="30"/>
      <c r="AF640" s="30"/>
      <c r="AG640" s="30"/>
      <c r="AH640" s="30"/>
      <c r="AI640" s="30"/>
      <c r="AK640" s="30"/>
      <c r="AL640" s="8" t="str">
        <f>IF('項目E2(合理的配慮の提供)'!$J$26="","NA",'項目E2(合理的配慮の提供)'!$J$26)</f>
        <v>NA</v>
      </c>
      <c r="AN640" s="30"/>
      <c r="AO640" s="30"/>
      <c r="AP640" s="30"/>
      <c r="AQ640" s="29"/>
      <c r="AR640" s="29"/>
      <c r="AT640" s="120"/>
      <c r="BH640" s="120"/>
      <c r="BI640" s="120"/>
      <c r="BJ640" s="120"/>
      <c r="BK640" s="120"/>
      <c r="BL640" s="120"/>
      <c r="BM640" s="120"/>
      <c r="BN640" s="120"/>
      <c r="BO640" s="120"/>
      <c r="BQ640" s="120"/>
      <c r="BR640" s="9" t="s">
        <v>372</v>
      </c>
      <c r="BT640" s="120"/>
      <c r="BU640" s="120"/>
      <c r="BV640" s="120"/>
      <c r="BW640" s="9" t="s">
        <v>243</v>
      </c>
      <c r="BX640" s="29"/>
      <c r="BY640" s="13" t="s">
        <v>369</v>
      </c>
      <c r="CA640" s="13" t="s">
        <v>373</v>
      </c>
      <c r="DI640" s="29"/>
      <c r="DJ640" s="13" t="s">
        <v>127</v>
      </c>
    </row>
    <row r="641" spans="2:114" ht="15" customHeight="1">
      <c r="B641" s="91" t="s">
        <v>438</v>
      </c>
      <c r="C641" s="92" t="s">
        <v>352</v>
      </c>
      <c r="D641" s="92" t="s">
        <v>162</v>
      </c>
      <c r="E641" s="93" t="s">
        <v>374</v>
      </c>
      <c r="F641" s="9">
        <v>7</v>
      </c>
      <c r="G641" s="9">
        <f t="shared" si="9"/>
        <v>1</v>
      </c>
      <c r="J641" s="8">
        <f>IF(COUNTIF($O$641:$AH$641,"○")=0,0,1)</f>
        <v>0</v>
      </c>
      <c r="K641" s="28" t="s">
        <v>154</v>
      </c>
      <c r="L641" s="29"/>
      <c r="N641" s="30"/>
      <c r="O641" s="8" t="str">
        <f>IF('項目E2(合理的配慮の提供)'!$K$26="","NA",'項目E2(合理的配慮の提供)'!$K$26)</f>
        <v>NA</v>
      </c>
      <c r="P641" s="8" t="str">
        <f>IF('項目E2(合理的配慮の提供)'!$L$26="","NA",'項目E2(合理的配慮の提供)'!$L$26)</f>
        <v>NA</v>
      </c>
      <c r="Q641" s="8" t="str">
        <f>IF('項目E2(合理的配慮の提供)'!$M$26="","NA",'項目E2(合理的配慮の提供)'!$M$26)</f>
        <v>NA</v>
      </c>
      <c r="R641" s="8" t="str">
        <f>IF('項目E2(合理的配慮の提供)'!$N$26="","NA",'項目E2(合理的配慮の提供)'!$N$26)</f>
        <v>NA</v>
      </c>
      <c r="AB641" s="30"/>
      <c r="AC641" s="30"/>
      <c r="AD641" s="30"/>
      <c r="AE641" s="30"/>
      <c r="AF641" s="30"/>
      <c r="AG641" s="30"/>
      <c r="AH641" s="30"/>
      <c r="AI641" s="30"/>
      <c r="AK641" s="30"/>
      <c r="AN641" s="30"/>
      <c r="AO641" s="30"/>
      <c r="AP641" s="30"/>
      <c r="AQ641" s="29"/>
      <c r="AR641" s="29"/>
      <c r="AT641" s="120"/>
      <c r="AU641" s="9" t="s">
        <v>375</v>
      </c>
      <c r="AV641" s="9" t="s">
        <v>376</v>
      </c>
      <c r="AW641" s="9" t="s">
        <v>377</v>
      </c>
      <c r="AX641" s="9" t="s">
        <v>378</v>
      </c>
      <c r="BH641" s="120"/>
      <c r="BI641" s="120"/>
      <c r="BJ641" s="120"/>
      <c r="BK641" s="120"/>
      <c r="BL641" s="120"/>
      <c r="BM641" s="120"/>
      <c r="BN641" s="120"/>
      <c r="BO641" s="120"/>
      <c r="BQ641" s="120"/>
      <c r="BT641" s="120"/>
      <c r="BU641" s="120"/>
      <c r="BV641" s="120"/>
      <c r="BW641" s="9" t="s">
        <v>248</v>
      </c>
      <c r="BX641" s="29"/>
      <c r="DI641" s="29"/>
      <c r="DJ641" s="13" t="s">
        <v>370</v>
      </c>
    </row>
    <row r="642" spans="2:114" ht="15" customHeight="1">
      <c r="B642" s="91" t="s">
        <v>438</v>
      </c>
      <c r="C642" s="92" t="s">
        <v>352</v>
      </c>
      <c r="D642" s="92" t="s">
        <v>379</v>
      </c>
      <c r="E642" s="93" t="s">
        <v>380</v>
      </c>
      <c r="F642" s="9">
        <v>7</v>
      </c>
      <c r="G642" s="9">
        <f t="shared" si="9"/>
        <v>1</v>
      </c>
      <c r="J642" s="8">
        <f>IF(COUNTIF($O$642:$AH$642,"○")=0,0,1)</f>
        <v>0</v>
      </c>
      <c r="K642" s="28" t="s">
        <v>154</v>
      </c>
      <c r="L642" s="29"/>
      <c r="N642" s="30"/>
      <c r="O642" s="8" t="str">
        <f>IF('項目E2(合理的配慮の提供)'!$O$26="","NA",'項目E2(合理的配慮の提供)'!$O$26)</f>
        <v>NA</v>
      </c>
      <c r="P642" s="8" t="str">
        <f>IF('項目E2(合理的配慮の提供)'!$P$26="","NA",'項目E2(合理的配慮の提供)'!$P$26)</f>
        <v>NA</v>
      </c>
      <c r="Q642" s="8" t="str">
        <f>IF('項目E2(合理的配慮の提供)'!$Q$26="","NA",'項目E2(合理的配慮の提供)'!$Q$26)</f>
        <v>NA</v>
      </c>
      <c r="R642" s="8" t="str">
        <f>IF('項目E2(合理的配慮の提供)'!$R$26="","NA",'項目E2(合理的配慮の提供)'!$R$26)</f>
        <v>NA</v>
      </c>
      <c r="S642" s="8" t="str">
        <f>IF('項目E2(合理的配慮の提供)'!$S$26="","NA",'項目E2(合理的配慮の提供)'!$S$26)</f>
        <v>NA</v>
      </c>
      <c r="T642" s="8" t="str">
        <f>IF('項目E2(合理的配慮の提供)'!$T$26="","NA",'項目E2(合理的配慮の提供)'!$T$26)</f>
        <v>NA</v>
      </c>
      <c r="U642" s="8" t="str">
        <f>IF('項目E2(合理的配慮の提供)'!$U$26="","NA",'項目E2(合理的配慮の提供)'!$U$26)</f>
        <v>NA</v>
      </c>
      <c r="V642" s="8" t="str">
        <f>IF('項目E2(合理的配慮の提供)'!$V$26="","NA",'項目E2(合理的配慮の提供)'!$V$26)</f>
        <v>NA</v>
      </c>
      <c r="W642" s="8" t="str">
        <f>IF('項目E2(合理的配慮の提供)'!$W$26="","NA",'項目E2(合理的配慮の提供)'!$W$26)</f>
        <v>NA</v>
      </c>
      <c r="AB642" s="30"/>
      <c r="AC642" s="30"/>
      <c r="AD642" s="30"/>
      <c r="AE642" s="30"/>
      <c r="AF642" s="30"/>
      <c r="AG642" s="30"/>
      <c r="AH642" s="30"/>
      <c r="AI642" s="30"/>
      <c r="AK642" s="30"/>
      <c r="AN642" s="30"/>
      <c r="AO642" s="30"/>
      <c r="AP642" s="30"/>
      <c r="AQ642" s="29"/>
      <c r="AR642" s="29"/>
      <c r="AT642" s="120"/>
      <c r="AU642" s="9" t="s">
        <v>381</v>
      </c>
      <c r="AV642" s="9" t="s">
        <v>382</v>
      </c>
      <c r="AW642" s="9" t="s">
        <v>383</v>
      </c>
      <c r="AX642" s="9" t="s">
        <v>384</v>
      </c>
      <c r="AY642" s="9" t="s">
        <v>385</v>
      </c>
      <c r="AZ642" s="9" t="s">
        <v>386</v>
      </c>
      <c r="BA642" s="9" t="s">
        <v>387</v>
      </c>
      <c r="BB642" s="9" t="s">
        <v>388</v>
      </c>
      <c r="BC642" s="9" t="s">
        <v>389</v>
      </c>
      <c r="BH642" s="120"/>
      <c r="BI642" s="120"/>
      <c r="BJ642" s="120"/>
      <c r="BK642" s="120"/>
      <c r="BL642" s="120"/>
      <c r="BM642" s="120"/>
      <c r="BN642" s="120"/>
      <c r="BO642" s="120"/>
      <c r="BQ642" s="120"/>
      <c r="BT642" s="120"/>
      <c r="BU642" s="120"/>
      <c r="BV642" s="120"/>
      <c r="BW642" s="9" t="s">
        <v>258</v>
      </c>
      <c r="BX642" s="29"/>
      <c r="DI642" s="29"/>
      <c r="DJ642" s="13" t="s">
        <v>370</v>
      </c>
    </row>
    <row r="643" spans="2:114" ht="15" customHeight="1">
      <c r="B643" s="91" t="s">
        <v>438</v>
      </c>
      <c r="C643" s="92" t="s">
        <v>352</v>
      </c>
      <c r="D643" s="92" t="s">
        <v>391</v>
      </c>
      <c r="E643" s="93" t="s">
        <v>392</v>
      </c>
      <c r="F643" s="9">
        <v>7</v>
      </c>
      <c r="G643" s="9">
        <f t="shared" si="9"/>
        <v>1</v>
      </c>
      <c r="J643" s="8">
        <f>IF(COUNTIF($O$643:$AH$643,"○")=0,0,1)</f>
        <v>0</v>
      </c>
      <c r="K643" s="28" t="s">
        <v>154</v>
      </c>
      <c r="L643" s="29"/>
      <c r="N643" s="30"/>
      <c r="O643" s="8" t="str">
        <f>IF('項目E2(合理的配慮の提供)'!$X$26="","NA",'項目E2(合理的配慮の提供)'!$X$26)</f>
        <v>NA</v>
      </c>
      <c r="P643" s="8" t="str">
        <f>IF('項目E2(合理的配慮の提供)'!$Y$26="","NA",'項目E2(合理的配慮の提供)'!$Y$26)</f>
        <v>NA</v>
      </c>
      <c r="Q643" s="8" t="str">
        <f>IF('項目E2(合理的配慮の提供)'!$Z$26="","NA",'項目E2(合理的配慮の提供)'!$Z$26)</f>
        <v>NA</v>
      </c>
      <c r="R643" s="8" t="str">
        <f>IF('項目E2(合理的配慮の提供)'!$AA$26="","NA",'項目E2(合理的配慮の提供)'!$AA$26)</f>
        <v>NA</v>
      </c>
      <c r="S643" s="8" t="str">
        <f>IF('項目E2(合理的配慮の提供)'!$AB$26="","NA",'項目E2(合理的配慮の提供)'!$AB$26)</f>
        <v>NA</v>
      </c>
      <c r="T643" s="8" t="str">
        <f>IF('項目E2(合理的配慮の提供)'!$AC$26="","NA",'項目E2(合理的配慮の提供)'!$AC$26)</f>
        <v>NA</v>
      </c>
      <c r="U643" s="8" t="str">
        <f>IF('項目E2(合理的配慮の提供)'!$AD$26="","NA",'項目E2(合理的配慮の提供)'!$AD$26)</f>
        <v>NA</v>
      </c>
      <c r="V643" s="8" t="str">
        <f>IF('項目E2(合理的配慮の提供)'!$AE$26="","NA",'項目E2(合理的配慮の提供)'!$AE$26)</f>
        <v>NA</v>
      </c>
      <c r="W643" s="8" t="str">
        <f>IF('項目E2(合理的配慮の提供)'!$AF$26="","NA",'項目E2(合理的配慮の提供)'!$AF$26)</f>
        <v>NA</v>
      </c>
      <c r="X643" s="8" t="str">
        <f>IF('項目E2(合理的配慮の提供)'!$AG$26="","NA",'項目E2(合理的配慮の提供)'!$AG$26)</f>
        <v>NA</v>
      </c>
      <c r="Y643" s="8" t="str">
        <f>IF('項目E2(合理的配慮の提供)'!$AH$26="","NA",'項目E2(合理的配慮の提供)'!$AH$26)</f>
        <v>NA</v>
      </c>
      <c r="AB643" s="30"/>
      <c r="AC643" s="30"/>
      <c r="AD643" s="30"/>
      <c r="AE643" s="30"/>
      <c r="AF643" s="30"/>
      <c r="AG643" s="30"/>
      <c r="AH643" s="30"/>
      <c r="AI643" s="30"/>
      <c r="AK643" s="30"/>
      <c r="AN643" s="30"/>
      <c r="AO643" s="30"/>
      <c r="AP643" s="30"/>
      <c r="AQ643" s="29"/>
      <c r="AR643" s="29"/>
      <c r="AT643" s="120"/>
      <c r="AU643" s="9" t="s">
        <v>393</v>
      </c>
      <c r="AV643" s="9" t="s">
        <v>394</v>
      </c>
      <c r="AW643" s="9" t="s">
        <v>395</v>
      </c>
      <c r="AX643" s="9" t="s">
        <v>396</v>
      </c>
      <c r="AY643" s="9" t="s">
        <v>397</v>
      </c>
      <c r="AZ643" s="9" t="s">
        <v>398</v>
      </c>
      <c r="BA643" s="9" t="s">
        <v>399</v>
      </c>
      <c r="BB643" s="9" t="s">
        <v>400</v>
      </c>
      <c r="BC643" s="9" t="s">
        <v>401</v>
      </c>
      <c r="BD643" s="9" t="s">
        <v>402</v>
      </c>
      <c r="BE643" s="9" t="s">
        <v>403</v>
      </c>
      <c r="BH643" s="120"/>
      <c r="BI643" s="120"/>
      <c r="BJ643" s="120"/>
      <c r="BK643" s="120"/>
      <c r="BL643" s="120"/>
      <c r="BM643" s="120"/>
      <c r="BN643" s="120"/>
      <c r="BO643" s="120"/>
      <c r="BQ643" s="120"/>
      <c r="BT643" s="120"/>
      <c r="BU643" s="120"/>
      <c r="BV643" s="120"/>
      <c r="BW643" s="9" t="s">
        <v>270</v>
      </c>
      <c r="BX643" s="29"/>
      <c r="DI643" s="29"/>
      <c r="DJ643" s="13" t="s">
        <v>370</v>
      </c>
    </row>
    <row r="644" spans="2:114" ht="15" customHeight="1">
      <c r="B644" s="91" t="s">
        <v>438</v>
      </c>
      <c r="C644" s="92" t="s">
        <v>352</v>
      </c>
      <c r="D644" s="92" t="s">
        <v>391</v>
      </c>
      <c r="E644" s="93" t="s">
        <v>404</v>
      </c>
      <c r="F644" s="9">
        <v>7</v>
      </c>
      <c r="G644" s="9">
        <f t="shared" si="9"/>
        <v>1</v>
      </c>
      <c r="I644" s="8">
        <f>IF(AND($J$643=1,$Y$643&lt;&gt;"○"),1,0)</f>
        <v>0</v>
      </c>
      <c r="J644" s="8">
        <f>IF($AL$644="NA",0,1)</f>
        <v>0</v>
      </c>
      <c r="K644" s="28" t="s">
        <v>118</v>
      </c>
      <c r="L644" s="29"/>
      <c r="N644" s="30"/>
      <c r="AB644" s="30"/>
      <c r="AC644" s="30"/>
      <c r="AD644" s="30"/>
      <c r="AE644" s="30"/>
      <c r="AF644" s="30"/>
      <c r="AG644" s="30"/>
      <c r="AH644" s="30"/>
      <c r="AI644" s="30"/>
      <c r="AK644" s="30"/>
      <c r="AL644" s="8" t="str">
        <f>IF('項目E2(合理的配慮の提供)'!$AI$26="","NA",'項目E2(合理的配慮の提供)'!$AI$26)</f>
        <v>NA</v>
      </c>
      <c r="AN644" s="30"/>
      <c r="AO644" s="30"/>
      <c r="AP644" s="30"/>
      <c r="AQ644" s="29"/>
      <c r="AR644" s="29"/>
      <c r="AT644" s="120"/>
      <c r="BH644" s="120"/>
      <c r="BI644" s="120"/>
      <c r="BJ644" s="120"/>
      <c r="BK644" s="120"/>
      <c r="BL644" s="120"/>
      <c r="BM644" s="120"/>
      <c r="BN644" s="120"/>
      <c r="BO644" s="120"/>
      <c r="BQ644" s="120"/>
      <c r="BR644" s="9" t="s">
        <v>405</v>
      </c>
      <c r="BT644" s="120"/>
      <c r="BU644" s="120"/>
      <c r="BV644" s="120"/>
      <c r="BW644" s="9" t="s">
        <v>271</v>
      </c>
      <c r="BX644" s="29"/>
      <c r="BY644" s="13" t="s">
        <v>403</v>
      </c>
      <c r="CA644" s="13" t="s">
        <v>373</v>
      </c>
      <c r="DI644" s="29"/>
      <c r="DJ644" s="13" t="s">
        <v>127</v>
      </c>
    </row>
    <row r="645" spans="2:114" ht="15" customHeight="1">
      <c r="B645" s="91" t="s">
        <v>438</v>
      </c>
      <c r="C645" s="92" t="s">
        <v>352</v>
      </c>
      <c r="D645" s="92" t="s">
        <v>406</v>
      </c>
      <c r="E645" s="93" t="s">
        <v>407</v>
      </c>
      <c r="F645" s="9">
        <v>7</v>
      </c>
      <c r="G645" s="9">
        <f t="shared" si="9"/>
        <v>1</v>
      </c>
      <c r="J645" s="8">
        <f>IF(COUNTIF($O$645:$AH$645,"○")=0,0,1)</f>
        <v>0</v>
      </c>
      <c r="K645" s="28" t="s">
        <v>154</v>
      </c>
      <c r="L645" s="29"/>
      <c r="N645" s="30"/>
      <c r="O645" s="8" t="str">
        <f>IF('項目E2(合理的配慮の提供)'!$AJ$26="","NA",'項目E2(合理的配慮の提供)'!$AJ$26)</f>
        <v>NA</v>
      </c>
      <c r="P645" s="8" t="str">
        <f>IF('項目E2(合理的配慮の提供)'!$AK$26="","NA",'項目E2(合理的配慮の提供)'!$AK$26)</f>
        <v>NA</v>
      </c>
      <c r="Q645" s="8" t="str">
        <f>IF('項目E2(合理的配慮の提供)'!$AL$26="","NA",'項目E2(合理的配慮の提供)'!$AL$26)</f>
        <v>NA</v>
      </c>
      <c r="R645" s="8" t="str">
        <f>IF('項目E2(合理的配慮の提供)'!$AM$26="","NA",'項目E2(合理的配慮の提供)'!$AM$26)</f>
        <v>NA</v>
      </c>
      <c r="S645" s="8" t="str">
        <f>IF('項目E2(合理的配慮の提供)'!$AN$26="","NA",'項目E2(合理的配慮の提供)'!$AN$26)</f>
        <v>NA</v>
      </c>
      <c r="T645" s="8" t="str">
        <f>IF('項目E2(合理的配慮の提供)'!$AO$26="","NA",'項目E2(合理的配慮の提供)'!$AO$26)</f>
        <v>NA</v>
      </c>
      <c r="AB645" s="30"/>
      <c r="AC645" s="30"/>
      <c r="AD645" s="30"/>
      <c r="AE645" s="30"/>
      <c r="AF645" s="30"/>
      <c r="AG645" s="30"/>
      <c r="AH645" s="30"/>
      <c r="AI645" s="30"/>
      <c r="AK645" s="30"/>
      <c r="AN645" s="30"/>
      <c r="AO645" s="30"/>
      <c r="AP645" s="30"/>
      <c r="AQ645" s="29"/>
      <c r="AR645" s="29"/>
      <c r="AT645" s="120"/>
      <c r="AU645" s="9" t="s">
        <v>408</v>
      </c>
      <c r="AV645" s="9" t="s">
        <v>409</v>
      </c>
      <c r="AW645" s="9" t="s">
        <v>410</v>
      </c>
      <c r="AX645" s="9" t="s">
        <v>411</v>
      </c>
      <c r="AY645" s="9" t="s">
        <v>412</v>
      </c>
      <c r="AZ645" s="9" t="s">
        <v>413</v>
      </c>
      <c r="BH645" s="120"/>
      <c r="BI645" s="120"/>
      <c r="BJ645" s="120"/>
      <c r="BK645" s="120"/>
      <c r="BL645" s="120"/>
      <c r="BM645" s="120"/>
      <c r="BN645" s="120"/>
      <c r="BO645" s="120"/>
      <c r="BQ645" s="120"/>
      <c r="BT645" s="120"/>
      <c r="BU645" s="120"/>
      <c r="BV645" s="120"/>
      <c r="BW645" s="9" t="s">
        <v>278</v>
      </c>
      <c r="BX645" s="29"/>
      <c r="DI645" s="29"/>
      <c r="DJ645" s="13" t="s">
        <v>370</v>
      </c>
    </row>
    <row r="646" spans="2:114" ht="15" customHeight="1">
      <c r="B646" s="91" t="s">
        <v>438</v>
      </c>
      <c r="C646" s="92" t="s">
        <v>352</v>
      </c>
      <c r="D646" s="92" t="s">
        <v>406</v>
      </c>
      <c r="E646" s="93" t="s">
        <v>414</v>
      </c>
      <c r="F646" s="9">
        <v>7</v>
      </c>
      <c r="G646" s="9">
        <f t="shared" si="9"/>
        <v>1</v>
      </c>
      <c r="I646" s="8">
        <f>IF(AND($J$645=1,$T$645&lt;&gt;"○"),1,0)</f>
        <v>0</v>
      </c>
      <c r="J646" s="8">
        <f>IF($AL$646="NA",0,1)</f>
        <v>0</v>
      </c>
      <c r="K646" s="28" t="s">
        <v>118</v>
      </c>
      <c r="L646" s="29"/>
      <c r="N646" s="30"/>
      <c r="AB646" s="30"/>
      <c r="AC646" s="30"/>
      <c r="AD646" s="30"/>
      <c r="AE646" s="30"/>
      <c r="AF646" s="30"/>
      <c r="AG646" s="30"/>
      <c r="AH646" s="30"/>
      <c r="AI646" s="30"/>
      <c r="AK646" s="30"/>
      <c r="AL646" s="8" t="str">
        <f>IF('項目E2(合理的配慮の提供)'!$AP$26="","NA",'項目E2(合理的配慮の提供)'!$AP$26)</f>
        <v>NA</v>
      </c>
      <c r="AN646" s="30"/>
      <c r="AO646" s="30"/>
      <c r="AP646" s="30"/>
      <c r="AQ646" s="29"/>
      <c r="AR646" s="29"/>
      <c r="AT646" s="120"/>
      <c r="BH646" s="120"/>
      <c r="BI646" s="120"/>
      <c r="BJ646" s="120"/>
      <c r="BK646" s="120"/>
      <c r="BL646" s="120"/>
      <c r="BM646" s="120"/>
      <c r="BN646" s="120"/>
      <c r="BO646" s="120"/>
      <c r="BQ646" s="120"/>
      <c r="BR646" s="9" t="s">
        <v>415</v>
      </c>
      <c r="BT646" s="120"/>
      <c r="BU646" s="120"/>
      <c r="BV646" s="120"/>
      <c r="BW646" s="9" t="s">
        <v>279</v>
      </c>
      <c r="BX646" s="29"/>
      <c r="BY646" s="13" t="s">
        <v>413</v>
      </c>
      <c r="CA646" s="13" t="s">
        <v>373</v>
      </c>
      <c r="DI646" s="29"/>
      <c r="DJ646" s="13" t="s">
        <v>127</v>
      </c>
    </row>
    <row r="647" spans="2:114" ht="15" customHeight="1">
      <c r="B647" s="91" t="s">
        <v>438</v>
      </c>
      <c r="C647" s="92" t="s">
        <v>352</v>
      </c>
      <c r="D647" s="92" t="s">
        <v>209</v>
      </c>
      <c r="E647" s="93" t="s">
        <v>210</v>
      </c>
      <c r="F647" s="9">
        <v>7</v>
      </c>
      <c r="G647" s="9">
        <f t="shared" si="9"/>
        <v>1</v>
      </c>
      <c r="J647" s="8">
        <f>IF(COUNTIF($O$647:$AH$647,"○")=0,0,1)</f>
        <v>0</v>
      </c>
      <c r="K647" s="28" t="s">
        <v>154</v>
      </c>
      <c r="L647" s="29"/>
      <c r="N647" s="30"/>
      <c r="O647" s="8" t="str">
        <f>IF('項目E2(合理的配慮の提供)'!$AQ$26="","NA",'項目E2(合理的配慮の提供)'!$AQ$26)</f>
        <v>NA</v>
      </c>
      <c r="P647" s="8" t="str">
        <f>IF('項目E2(合理的配慮の提供)'!$AR$26="","NA",'項目E2(合理的配慮の提供)'!$AR$26)</f>
        <v>NA</v>
      </c>
      <c r="Q647" s="8" t="str">
        <f>IF('項目E2(合理的配慮の提供)'!$AS$26="","NA",'項目E2(合理的配慮の提供)'!$AS$26)</f>
        <v>NA</v>
      </c>
      <c r="AB647" s="30"/>
      <c r="AC647" s="30"/>
      <c r="AD647" s="30"/>
      <c r="AE647" s="30"/>
      <c r="AF647" s="30"/>
      <c r="AG647" s="30"/>
      <c r="AH647" s="30"/>
      <c r="AI647" s="30"/>
      <c r="AK647" s="30"/>
      <c r="AN647" s="30"/>
      <c r="AO647" s="30"/>
      <c r="AP647" s="30"/>
      <c r="AQ647" s="29"/>
      <c r="AR647" s="29"/>
      <c r="AT647" s="120"/>
      <c r="AU647" s="9" t="s">
        <v>416</v>
      </c>
      <c r="AV647" s="9" t="s">
        <v>417</v>
      </c>
      <c r="AW647" s="9" t="s">
        <v>418</v>
      </c>
      <c r="BH647" s="120"/>
      <c r="BI647" s="120"/>
      <c r="BJ647" s="120"/>
      <c r="BK647" s="120"/>
      <c r="BL647" s="120"/>
      <c r="BM647" s="120"/>
      <c r="BN647" s="120"/>
      <c r="BO647" s="120"/>
      <c r="BQ647" s="120"/>
      <c r="BT647" s="120"/>
      <c r="BU647" s="120"/>
      <c r="BV647" s="120"/>
      <c r="BW647" s="9" t="s">
        <v>284</v>
      </c>
      <c r="BX647" s="29"/>
      <c r="DI647" s="29"/>
      <c r="DJ647" s="13" t="s">
        <v>370</v>
      </c>
    </row>
    <row r="648" spans="2:114" ht="15" customHeight="1">
      <c r="B648" s="91" t="s">
        <v>438</v>
      </c>
      <c r="C648" s="92" t="s">
        <v>352</v>
      </c>
      <c r="D648" s="92" t="s">
        <v>215</v>
      </c>
      <c r="E648" s="93" t="s">
        <v>419</v>
      </c>
      <c r="F648" s="9">
        <v>7</v>
      </c>
      <c r="G648" s="9">
        <f t="shared" si="9"/>
        <v>1</v>
      </c>
      <c r="J648" s="8">
        <f>IF(COUNTIF($O$648:$AH$648,"○")=0,0,1)</f>
        <v>0</v>
      </c>
      <c r="K648" s="28" t="s">
        <v>154</v>
      </c>
      <c r="L648" s="29"/>
      <c r="N648" s="30"/>
      <c r="O648" s="8" t="str">
        <f>IF('項目E2(合理的配慮の提供)'!$AT$26="","NA",'項目E2(合理的配慮の提供)'!$AT$26)</f>
        <v>NA</v>
      </c>
      <c r="AB648" s="30"/>
      <c r="AC648" s="30"/>
      <c r="AD648" s="30"/>
      <c r="AE648" s="30"/>
      <c r="AF648" s="30"/>
      <c r="AG648" s="30"/>
      <c r="AH648" s="30"/>
      <c r="AI648" s="30"/>
      <c r="AK648" s="30"/>
      <c r="AN648" s="30"/>
      <c r="AO648" s="30"/>
      <c r="AP648" s="30"/>
      <c r="AQ648" s="29"/>
      <c r="AR648" s="29"/>
      <c r="AT648" s="120"/>
      <c r="AU648" s="9" t="s">
        <v>420</v>
      </c>
      <c r="BH648" s="120"/>
      <c r="BI648" s="120"/>
      <c r="BJ648" s="120"/>
      <c r="BK648" s="120"/>
      <c r="BL648" s="120"/>
      <c r="BM648" s="120"/>
      <c r="BN648" s="120"/>
      <c r="BO648" s="120"/>
      <c r="BQ648" s="120"/>
      <c r="BT648" s="120"/>
      <c r="BU648" s="120"/>
      <c r="BV648" s="120"/>
      <c r="BW648" s="9" t="s">
        <v>285</v>
      </c>
      <c r="BX648" s="29"/>
      <c r="DI648" s="29"/>
      <c r="DJ648" s="13" t="s">
        <v>370</v>
      </c>
    </row>
    <row r="649" spans="2:114" ht="15" customHeight="1">
      <c r="B649" s="91" t="s">
        <v>438</v>
      </c>
      <c r="C649" s="92" t="s">
        <v>352</v>
      </c>
      <c r="D649" s="92" t="s">
        <v>218</v>
      </c>
      <c r="E649" s="93" t="s">
        <v>421</v>
      </c>
      <c r="F649" s="9">
        <v>7</v>
      </c>
      <c r="G649" s="9">
        <f t="shared" si="9"/>
        <v>1</v>
      </c>
      <c r="J649" s="8">
        <f>IF($AL$649="NA",0,1)</f>
        <v>0</v>
      </c>
      <c r="K649" s="28" t="s">
        <v>118</v>
      </c>
      <c r="L649" s="29"/>
      <c r="N649" s="30"/>
      <c r="AB649" s="30"/>
      <c r="AC649" s="30"/>
      <c r="AD649" s="30"/>
      <c r="AE649" s="30"/>
      <c r="AF649" s="30"/>
      <c r="AG649" s="30"/>
      <c r="AH649" s="30"/>
      <c r="AI649" s="30"/>
      <c r="AK649" s="30"/>
      <c r="AL649" s="8" t="str">
        <f>IF('項目E2(合理的配慮の提供)'!$AU$26="","NA",'項目E2(合理的配慮の提供)'!$AU$26)</f>
        <v>NA</v>
      </c>
      <c r="AN649" s="30"/>
      <c r="AO649" s="30"/>
      <c r="AP649" s="30"/>
      <c r="AQ649" s="29"/>
      <c r="AR649" s="29"/>
      <c r="AT649" s="120"/>
      <c r="BH649" s="120"/>
      <c r="BI649" s="120"/>
      <c r="BJ649" s="120"/>
      <c r="BK649" s="120"/>
      <c r="BL649" s="120"/>
      <c r="BM649" s="120"/>
      <c r="BN649" s="120"/>
      <c r="BO649" s="120"/>
      <c r="BQ649" s="120"/>
      <c r="BR649" s="9" t="s">
        <v>422</v>
      </c>
      <c r="BT649" s="120"/>
      <c r="BU649" s="120"/>
      <c r="BV649" s="120"/>
      <c r="BW649" s="9" t="s">
        <v>286</v>
      </c>
      <c r="BX649" s="29"/>
      <c r="DI649" s="29"/>
      <c r="DJ649" s="13" t="s">
        <v>127</v>
      </c>
    </row>
    <row r="650" spans="2:114" ht="15" customHeight="1">
      <c r="B650" s="91" t="s">
        <v>438</v>
      </c>
      <c r="C650" s="92" t="s">
        <v>352</v>
      </c>
      <c r="D650" s="92" t="s">
        <v>432</v>
      </c>
      <c r="E650" s="93" t="s">
        <v>423</v>
      </c>
      <c r="F650" s="9">
        <v>7</v>
      </c>
      <c r="G650" s="9">
        <f t="shared" si="9"/>
        <v>1</v>
      </c>
      <c r="J650" s="8">
        <f>IF(OR($M$650="(選択)",LEN(TRIM($M$650))=0,$M$650="NA"),0,1)</f>
        <v>0</v>
      </c>
      <c r="K650" s="28" t="s">
        <v>145</v>
      </c>
      <c r="L650" s="29"/>
      <c r="M650" s="8" t="str">
        <f>IF('項目E2(合理的配慮の提供)'!$AV$26="","NA",'項目E2(合理的配慮の提供)'!$AV$26)</f>
        <v>(選択)</v>
      </c>
      <c r="N650" s="30"/>
      <c r="AB650" s="30"/>
      <c r="AC650" s="30"/>
      <c r="AD650" s="30"/>
      <c r="AE650" s="30"/>
      <c r="AF650" s="30"/>
      <c r="AG650" s="30"/>
      <c r="AH650" s="30"/>
      <c r="AI650" s="30"/>
      <c r="AK650" s="30"/>
      <c r="AN650" s="30"/>
      <c r="AO650" s="30"/>
      <c r="AP650" s="30"/>
      <c r="AQ650" s="29"/>
      <c r="AR650" s="29"/>
      <c r="AS650" s="9" t="s">
        <v>424</v>
      </c>
      <c r="AT650" s="120"/>
      <c r="BH650" s="120"/>
      <c r="BI650" s="120"/>
      <c r="BJ650" s="120"/>
      <c r="BK650" s="120"/>
      <c r="BL650" s="120"/>
      <c r="BM650" s="120"/>
      <c r="BN650" s="120"/>
      <c r="BO650" s="120"/>
      <c r="BQ650" s="120"/>
      <c r="BT650" s="120"/>
      <c r="BU650" s="120"/>
      <c r="BV650" s="120"/>
      <c r="BW650" s="9" t="s">
        <v>287</v>
      </c>
      <c r="BX650" s="29"/>
      <c r="DI650" s="29"/>
      <c r="DJ650" s="13" t="s">
        <v>360</v>
      </c>
    </row>
    <row r="651" spans="2:114" ht="15" customHeight="1">
      <c r="B651" s="91" t="s">
        <v>438</v>
      </c>
      <c r="C651" s="92" t="s">
        <v>352</v>
      </c>
      <c r="D651" s="92" t="s">
        <v>425</v>
      </c>
      <c r="E651" s="93" t="s">
        <v>426</v>
      </c>
      <c r="F651" s="9">
        <v>7</v>
      </c>
      <c r="G651" s="9">
        <f t="shared" si="9"/>
        <v>1</v>
      </c>
      <c r="J651" s="8">
        <f>IF($AL$651="NA",0,1)</f>
        <v>0</v>
      </c>
      <c r="K651" s="28" t="s">
        <v>118</v>
      </c>
      <c r="L651" s="29"/>
      <c r="N651" s="30"/>
      <c r="AB651" s="30"/>
      <c r="AC651" s="30"/>
      <c r="AD651" s="30"/>
      <c r="AE651" s="30"/>
      <c r="AF651" s="30"/>
      <c r="AG651" s="30"/>
      <c r="AH651" s="30"/>
      <c r="AI651" s="30"/>
      <c r="AK651" s="30"/>
      <c r="AL651" s="8" t="str">
        <f>IF('項目E2(合理的配慮の提供)'!$AW$26="","NA",'項目E2(合理的配慮の提供)'!$AW$26)</f>
        <v>NA</v>
      </c>
      <c r="AN651" s="30"/>
      <c r="AO651" s="30"/>
      <c r="AP651" s="30"/>
      <c r="AQ651" s="29"/>
      <c r="AR651" s="29"/>
      <c r="AT651" s="120"/>
      <c r="BH651" s="120"/>
      <c r="BI651" s="120"/>
      <c r="BJ651" s="120"/>
      <c r="BK651" s="120"/>
      <c r="BL651" s="120"/>
      <c r="BM651" s="120"/>
      <c r="BN651" s="120"/>
      <c r="BO651" s="120"/>
      <c r="BQ651" s="120"/>
      <c r="BR651" s="9" t="s">
        <v>427</v>
      </c>
      <c r="BT651" s="120"/>
      <c r="BU651" s="120"/>
      <c r="BV651" s="120"/>
      <c r="BW651" s="9" t="s">
        <v>288</v>
      </c>
      <c r="BX651" s="29"/>
      <c r="DI651" s="29"/>
      <c r="DJ651" s="13" t="s">
        <v>127</v>
      </c>
    </row>
    <row r="652" spans="2:114" ht="15" customHeight="1">
      <c r="B652" s="91" t="s">
        <v>438</v>
      </c>
      <c r="C652" s="92" t="s">
        <v>352</v>
      </c>
      <c r="D652" s="92" t="s">
        <v>227</v>
      </c>
      <c r="E652" s="93" t="s">
        <v>228</v>
      </c>
      <c r="F652" s="9">
        <v>7</v>
      </c>
      <c r="G652" s="9">
        <f t="shared" si="9"/>
        <v>1</v>
      </c>
      <c r="J652" s="8">
        <f>IF($AL$652="NA",0,1)</f>
        <v>0</v>
      </c>
      <c r="K652" s="28" t="s">
        <v>118</v>
      </c>
      <c r="L652" s="29"/>
      <c r="N652" s="30"/>
      <c r="AB652" s="30"/>
      <c r="AC652" s="30"/>
      <c r="AD652" s="30"/>
      <c r="AE652" s="30"/>
      <c r="AF652" s="30"/>
      <c r="AG652" s="30"/>
      <c r="AH652" s="30"/>
      <c r="AI652" s="30"/>
      <c r="AK652" s="30"/>
      <c r="AL652" s="8" t="str">
        <f>IF('項目E2(合理的配慮の提供)'!$AX$26="","NA",'項目E2(合理的配慮の提供)'!$AX$26)</f>
        <v>NA</v>
      </c>
      <c r="AN652" s="30"/>
      <c r="AO652" s="30"/>
      <c r="AP652" s="30"/>
      <c r="AQ652" s="29"/>
      <c r="AR652" s="29"/>
      <c r="AT652" s="120"/>
      <c r="BH652" s="120"/>
      <c r="BI652" s="120"/>
      <c r="BJ652" s="120"/>
      <c r="BK652" s="120"/>
      <c r="BL652" s="120"/>
      <c r="BM652" s="120"/>
      <c r="BN652" s="120"/>
      <c r="BO652" s="120"/>
      <c r="BQ652" s="120"/>
      <c r="BR652" s="9" t="s">
        <v>428</v>
      </c>
      <c r="BT652" s="120"/>
      <c r="BU652" s="120"/>
      <c r="BV652" s="120"/>
      <c r="BW652" s="9" t="s">
        <v>289</v>
      </c>
      <c r="BX652" s="29"/>
      <c r="DI652" s="29"/>
      <c r="DJ652" s="13" t="s">
        <v>127</v>
      </c>
    </row>
    <row r="653" spans="2:114" ht="15" customHeight="1">
      <c r="B653" s="91" t="s">
        <v>438</v>
      </c>
      <c r="C653" s="92" t="s">
        <v>352</v>
      </c>
      <c r="D653" s="92" t="s">
        <v>429</v>
      </c>
      <c r="E653" s="93" t="s">
        <v>430</v>
      </c>
      <c r="F653" s="9">
        <v>7</v>
      </c>
      <c r="G653" s="9">
        <f t="shared" si="9"/>
        <v>1</v>
      </c>
      <c r="J653" s="8">
        <f>IF(OR($M$653="(選択)",LEN(TRIM($M$653))=0,$M$653="NA"),0,1)</f>
        <v>0</v>
      </c>
      <c r="K653" s="28" t="s">
        <v>145</v>
      </c>
      <c r="L653" s="29"/>
      <c r="M653" s="8" t="str">
        <f>IF('項目E2(合理的配慮の提供)'!$AY$26="","NA",'項目E2(合理的配慮の提供)'!$AY$26)</f>
        <v>(選択)</v>
      </c>
      <c r="N653" s="30"/>
      <c r="AB653" s="30"/>
      <c r="AC653" s="30"/>
      <c r="AD653" s="30"/>
      <c r="AE653" s="30"/>
      <c r="AF653" s="30"/>
      <c r="AG653" s="30"/>
      <c r="AH653" s="30"/>
      <c r="AI653" s="30"/>
      <c r="AK653" s="30"/>
      <c r="AN653" s="30"/>
      <c r="AO653" s="30"/>
      <c r="AP653" s="30"/>
      <c r="AQ653" s="29"/>
      <c r="AR653" s="29"/>
      <c r="AS653" s="9" t="s">
        <v>431</v>
      </c>
      <c r="AT653" s="120"/>
      <c r="BH653" s="120"/>
      <c r="BI653" s="120"/>
      <c r="BJ653" s="120"/>
      <c r="BK653" s="120"/>
      <c r="BL653" s="120"/>
      <c r="BM653" s="120"/>
      <c r="BN653" s="120"/>
      <c r="BO653" s="120"/>
      <c r="BQ653" s="120"/>
      <c r="BT653" s="120"/>
      <c r="BU653" s="120"/>
      <c r="BV653" s="120"/>
      <c r="BW653" s="9" t="s">
        <v>290</v>
      </c>
      <c r="BX653" s="29"/>
      <c r="DI653" s="29"/>
      <c r="DJ653" s="13" t="s">
        <v>360</v>
      </c>
    </row>
    <row r="654" spans="2:114" ht="15" customHeight="1">
      <c r="B654" s="91" t="s">
        <v>438</v>
      </c>
      <c r="C654" s="92" t="s">
        <v>352</v>
      </c>
      <c r="D654" s="92" t="s">
        <v>357</v>
      </c>
      <c r="E654" s="93" t="s">
        <v>439</v>
      </c>
      <c r="F654" s="9">
        <v>8</v>
      </c>
      <c r="G654" s="9">
        <f t="shared" si="9"/>
        <v>1</v>
      </c>
      <c r="J654" s="8">
        <f>IF(OR($M$654="(選択)",LEN(TRIM($M$654))=0,$M$654="NA"),0,1)</f>
        <v>0</v>
      </c>
      <c r="K654" s="28" t="s">
        <v>145</v>
      </c>
      <c r="L654" s="29"/>
      <c r="M654" s="8" t="str">
        <f>IF('項目E2(合理的配慮の提供)'!$C$27="","NA",'項目E2(合理的配慮の提供)'!$C$27)</f>
        <v>(選択)</v>
      </c>
      <c r="N654" s="30"/>
      <c r="AB654" s="30"/>
      <c r="AC654" s="30"/>
      <c r="AD654" s="30"/>
      <c r="AE654" s="30"/>
      <c r="AF654" s="30"/>
      <c r="AG654" s="30"/>
      <c r="AH654" s="30"/>
      <c r="AI654" s="30"/>
      <c r="AK654" s="30"/>
      <c r="AN654" s="30"/>
      <c r="AO654" s="30"/>
      <c r="AP654" s="30"/>
      <c r="AQ654" s="29"/>
      <c r="AR654" s="29"/>
      <c r="AS654" s="9" t="s">
        <v>359</v>
      </c>
      <c r="AT654" s="120"/>
      <c r="BH654" s="120"/>
      <c r="BI654" s="120"/>
      <c r="BJ654" s="120"/>
      <c r="BK654" s="120"/>
      <c r="BL654" s="120"/>
      <c r="BM654" s="120"/>
      <c r="BN654" s="120"/>
      <c r="BO654" s="120"/>
      <c r="BQ654" s="120"/>
      <c r="BT654" s="120"/>
      <c r="BU654" s="120"/>
      <c r="BV654" s="120"/>
      <c r="BW654" s="9" t="s">
        <v>237</v>
      </c>
      <c r="BX654" s="29"/>
      <c r="DI654" s="29"/>
      <c r="DJ654" s="13" t="s">
        <v>360</v>
      </c>
    </row>
    <row r="655" spans="2:114" ht="15" customHeight="1">
      <c r="B655" s="91" t="s">
        <v>438</v>
      </c>
      <c r="C655" s="92" t="s">
        <v>352</v>
      </c>
      <c r="D655" s="92" t="s">
        <v>361</v>
      </c>
      <c r="E655" s="93" t="s">
        <v>362</v>
      </c>
      <c r="F655" s="9">
        <v>8</v>
      </c>
      <c r="G655" s="9">
        <f t="shared" si="9"/>
        <v>1</v>
      </c>
      <c r="J655" s="8">
        <f>IF($AL$655="NA",0,1)</f>
        <v>0</v>
      </c>
      <c r="K655" s="28" t="s">
        <v>118</v>
      </c>
      <c r="L655" s="29"/>
      <c r="N655" s="30"/>
      <c r="AB655" s="30"/>
      <c r="AC655" s="30"/>
      <c r="AD655" s="30"/>
      <c r="AE655" s="30"/>
      <c r="AF655" s="30"/>
      <c r="AG655" s="30"/>
      <c r="AH655" s="30"/>
      <c r="AI655" s="30"/>
      <c r="AK655" s="30"/>
      <c r="AL655" s="8" t="str">
        <f>IF('項目E2(合理的配慮の提供)'!$D$27="","NA",'項目E2(合理的配慮の提供)'!$D$27)</f>
        <v>NA</v>
      </c>
      <c r="AN655" s="30"/>
      <c r="AO655" s="30"/>
      <c r="AP655" s="30"/>
      <c r="AQ655" s="29"/>
      <c r="AR655" s="29"/>
      <c r="AT655" s="120"/>
      <c r="BH655" s="120"/>
      <c r="BI655" s="120"/>
      <c r="BJ655" s="120"/>
      <c r="BK655" s="120"/>
      <c r="BL655" s="120"/>
      <c r="BM655" s="120"/>
      <c r="BN655" s="120"/>
      <c r="BO655" s="120"/>
      <c r="BQ655" s="120"/>
      <c r="BR655" s="9" t="s">
        <v>363</v>
      </c>
      <c r="BT655" s="120"/>
      <c r="BU655" s="120"/>
      <c r="BV655" s="120"/>
      <c r="BW655" s="9" t="s">
        <v>238</v>
      </c>
      <c r="BX655" s="29"/>
      <c r="DI655" s="29"/>
      <c r="DJ655" s="13" t="s">
        <v>127</v>
      </c>
    </row>
    <row r="656" spans="2:114" ht="15" customHeight="1">
      <c r="B656" s="91" t="s">
        <v>438</v>
      </c>
      <c r="C656" s="92" t="s">
        <v>352</v>
      </c>
      <c r="D656" s="92" t="s">
        <v>364</v>
      </c>
      <c r="E656" s="93" t="s">
        <v>365</v>
      </c>
      <c r="F656" s="9">
        <v>8</v>
      </c>
      <c r="G656" s="9">
        <f t="shared" si="9"/>
        <v>1</v>
      </c>
      <c r="J656" s="8">
        <f>IF(COUNTIF($O$656:$AH$656,"○")=0,0,1)</f>
        <v>0</v>
      </c>
      <c r="K656" s="28" t="s">
        <v>366</v>
      </c>
      <c r="L656" s="29"/>
      <c r="N656" s="30"/>
      <c r="O656" s="8" t="str">
        <f>IF('項目E2(合理的配慮の提供)'!$G$27="","NA",'項目E2(合理的配慮の提供)'!$G$27)</f>
        <v>NA</v>
      </c>
      <c r="P656" s="8" t="str">
        <f>IF('項目E2(合理的配慮の提供)'!$H$27="","NA",'項目E2(合理的配慮の提供)'!$H$27)</f>
        <v>NA</v>
      </c>
      <c r="Q656" s="8" t="str">
        <f>IF('項目E2(合理的配慮の提供)'!$I$27="","NA",'項目E2(合理的配慮の提供)'!$I$27)</f>
        <v>NA</v>
      </c>
      <c r="AB656" s="30"/>
      <c r="AC656" s="30"/>
      <c r="AD656" s="30"/>
      <c r="AE656" s="30"/>
      <c r="AF656" s="30"/>
      <c r="AG656" s="30"/>
      <c r="AH656" s="30"/>
      <c r="AI656" s="30"/>
      <c r="AK656" s="30"/>
      <c r="AM656" s="32"/>
      <c r="AN656" s="30"/>
      <c r="AO656" s="30"/>
      <c r="AP656" s="30"/>
      <c r="AQ656" s="29"/>
      <c r="AR656" s="29"/>
      <c r="AT656" s="120"/>
      <c r="AU656" s="9" t="s">
        <v>367</v>
      </c>
      <c r="AV656" s="9" t="s">
        <v>368</v>
      </c>
      <c r="AW656" s="9" t="s">
        <v>369</v>
      </c>
      <c r="BH656" s="120"/>
      <c r="BI656" s="120"/>
      <c r="BJ656" s="120"/>
      <c r="BK656" s="120"/>
      <c r="BL656" s="120"/>
      <c r="BM656" s="120"/>
      <c r="BN656" s="120"/>
      <c r="BO656" s="120"/>
      <c r="BQ656" s="120"/>
      <c r="BT656" s="120"/>
      <c r="BU656" s="120"/>
      <c r="BV656" s="120"/>
      <c r="BW656" s="9" t="s">
        <v>242</v>
      </c>
      <c r="BX656" s="29"/>
      <c r="DI656" s="29"/>
      <c r="DJ656" s="13" t="s">
        <v>370</v>
      </c>
    </row>
    <row r="657" spans="2:114" ht="15" customHeight="1">
      <c r="B657" s="91" t="s">
        <v>438</v>
      </c>
      <c r="C657" s="92" t="s">
        <v>352</v>
      </c>
      <c r="D657" s="92" t="s">
        <v>364</v>
      </c>
      <c r="E657" s="93" t="s">
        <v>371</v>
      </c>
      <c r="F657" s="9">
        <v>8</v>
      </c>
      <c r="G657" s="9">
        <f t="shared" si="9"/>
        <v>1</v>
      </c>
      <c r="I657" s="8">
        <f>IF(AND($J$656=1,$Q$656&lt;&gt;"○"),1,0)</f>
        <v>0</v>
      </c>
      <c r="J657" s="8">
        <f>IF($AL$657="NA",0,1)</f>
        <v>0</v>
      </c>
      <c r="K657" s="28" t="s">
        <v>118</v>
      </c>
      <c r="L657" s="29"/>
      <c r="N657" s="30"/>
      <c r="AB657" s="30"/>
      <c r="AC657" s="30"/>
      <c r="AD657" s="30"/>
      <c r="AE657" s="30"/>
      <c r="AF657" s="30"/>
      <c r="AG657" s="30"/>
      <c r="AH657" s="30"/>
      <c r="AI657" s="30"/>
      <c r="AK657" s="30"/>
      <c r="AL657" s="8" t="str">
        <f>IF('項目E2(合理的配慮の提供)'!$J$27="","NA",'項目E2(合理的配慮の提供)'!$J$27)</f>
        <v>NA</v>
      </c>
      <c r="AN657" s="30"/>
      <c r="AO657" s="30"/>
      <c r="AP657" s="30"/>
      <c r="AQ657" s="29"/>
      <c r="AR657" s="29"/>
      <c r="AT657" s="120"/>
      <c r="BH657" s="120"/>
      <c r="BI657" s="120"/>
      <c r="BJ657" s="120"/>
      <c r="BK657" s="120"/>
      <c r="BL657" s="120"/>
      <c r="BM657" s="120"/>
      <c r="BN657" s="120"/>
      <c r="BO657" s="120"/>
      <c r="BQ657" s="120"/>
      <c r="BR657" s="9" t="s">
        <v>372</v>
      </c>
      <c r="BT657" s="120"/>
      <c r="BU657" s="120"/>
      <c r="BV657" s="120"/>
      <c r="BW657" s="9" t="s">
        <v>243</v>
      </c>
      <c r="BX657" s="29"/>
      <c r="BY657" s="13" t="s">
        <v>369</v>
      </c>
      <c r="CA657" s="13" t="s">
        <v>373</v>
      </c>
      <c r="DI657" s="29"/>
      <c r="DJ657" s="13" t="s">
        <v>127</v>
      </c>
    </row>
    <row r="658" spans="2:114" ht="15" customHeight="1">
      <c r="B658" s="91" t="s">
        <v>438</v>
      </c>
      <c r="C658" s="92" t="s">
        <v>352</v>
      </c>
      <c r="D658" s="92" t="s">
        <v>162</v>
      </c>
      <c r="E658" s="93" t="s">
        <v>374</v>
      </c>
      <c r="F658" s="9">
        <v>8</v>
      </c>
      <c r="G658" s="9">
        <f t="shared" si="9"/>
        <v>1</v>
      </c>
      <c r="J658" s="8">
        <f>IF(COUNTIF($O$658:$AH$658,"○")=0,0,1)</f>
        <v>0</v>
      </c>
      <c r="K658" s="28" t="s">
        <v>154</v>
      </c>
      <c r="L658" s="29"/>
      <c r="N658" s="30"/>
      <c r="O658" s="8" t="str">
        <f>IF('項目E2(合理的配慮の提供)'!$K$27="","NA",'項目E2(合理的配慮の提供)'!$K$27)</f>
        <v>NA</v>
      </c>
      <c r="P658" s="8" t="str">
        <f>IF('項目E2(合理的配慮の提供)'!$L$27="","NA",'項目E2(合理的配慮の提供)'!$L$27)</f>
        <v>NA</v>
      </c>
      <c r="Q658" s="8" t="str">
        <f>IF('項目E2(合理的配慮の提供)'!$M$27="","NA",'項目E2(合理的配慮の提供)'!$M$27)</f>
        <v>NA</v>
      </c>
      <c r="R658" s="8" t="str">
        <f>IF('項目E2(合理的配慮の提供)'!$N$27="","NA",'項目E2(合理的配慮の提供)'!$N$27)</f>
        <v>NA</v>
      </c>
      <c r="AB658" s="30"/>
      <c r="AC658" s="30"/>
      <c r="AD658" s="30"/>
      <c r="AE658" s="30"/>
      <c r="AF658" s="30"/>
      <c r="AG658" s="30"/>
      <c r="AH658" s="30"/>
      <c r="AI658" s="30"/>
      <c r="AK658" s="30"/>
      <c r="AN658" s="30"/>
      <c r="AO658" s="30"/>
      <c r="AP658" s="30"/>
      <c r="AQ658" s="29"/>
      <c r="AR658" s="29"/>
      <c r="AT658" s="120"/>
      <c r="AU658" s="9" t="s">
        <v>375</v>
      </c>
      <c r="AV658" s="9" t="s">
        <v>376</v>
      </c>
      <c r="AW658" s="9" t="s">
        <v>377</v>
      </c>
      <c r="AX658" s="9" t="s">
        <v>378</v>
      </c>
      <c r="BH658" s="120"/>
      <c r="BI658" s="120"/>
      <c r="BJ658" s="120"/>
      <c r="BK658" s="120"/>
      <c r="BL658" s="120"/>
      <c r="BM658" s="120"/>
      <c r="BN658" s="120"/>
      <c r="BO658" s="120"/>
      <c r="BQ658" s="120"/>
      <c r="BT658" s="120"/>
      <c r="BU658" s="120"/>
      <c r="BV658" s="120"/>
      <c r="BW658" s="9" t="s">
        <v>248</v>
      </c>
      <c r="BX658" s="29"/>
      <c r="DI658" s="29"/>
      <c r="DJ658" s="13" t="s">
        <v>370</v>
      </c>
    </row>
    <row r="659" spans="2:114" ht="15" customHeight="1">
      <c r="B659" s="91" t="s">
        <v>438</v>
      </c>
      <c r="C659" s="92" t="s">
        <v>352</v>
      </c>
      <c r="D659" s="92" t="s">
        <v>379</v>
      </c>
      <c r="E659" s="93" t="s">
        <v>380</v>
      </c>
      <c r="F659" s="9">
        <v>8</v>
      </c>
      <c r="G659" s="9">
        <f t="shared" si="9"/>
        <v>1</v>
      </c>
      <c r="J659" s="8">
        <f>IF(COUNTIF($O$659:$AH$659,"○")=0,0,1)</f>
        <v>0</v>
      </c>
      <c r="K659" s="28" t="s">
        <v>154</v>
      </c>
      <c r="L659" s="29"/>
      <c r="N659" s="30"/>
      <c r="O659" s="8" t="str">
        <f>IF('項目E2(合理的配慮の提供)'!$O$27="","NA",'項目E2(合理的配慮の提供)'!$O$27)</f>
        <v>NA</v>
      </c>
      <c r="P659" s="8" t="str">
        <f>IF('項目E2(合理的配慮の提供)'!$P$27="","NA",'項目E2(合理的配慮の提供)'!$P$27)</f>
        <v>NA</v>
      </c>
      <c r="Q659" s="8" t="str">
        <f>IF('項目E2(合理的配慮の提供)'!$Q$27="","NA",'項目E2(合理的配慮の提供)'!$Q$27)</f>
        <v>NA</v>
      </c>
      <c r="R659" s="8" t="str">
        <f>IF('項目E2(合理的配慮の提供)'!$R$27="","NA",'項目E2(合理的配慮の提供)'!$R$27)</f>
        <v>NA</v>
      </c>
      <c r="S659" s="8" t="str">
        <f>IF('項目E2(合理的配慮の提供)'!$S$27="","NA",'項目E2(合理的配慮の提供)'!$S$27)</f>
        <v>NA</v>
      </c>
      <c r="T659" s="8" t="str">
        <f>IF('項目E2(合理的配慮の提供)'!$T$27="","NA",'項目E2(合理的配慮の提供)'!$T$27)</f>
        <v>NA</v>
      </c>
      <c r="U659" s="8" t="str">
        <f>IF('項目E2(合理的配慮の提供)'!$U$27="","NA",'項目E2(合理的配慮の提供)'!$U$27)</f>
        <v>NA</v>
      </c>
      <c r="V659" s="8" t="str">
        <f>IF('項目E2(合理的配慮の提供)'!$V$27="","NA",'項目E2(合理的配慮の提供)'!$V$27)</f>
        <v>NA</v>
      </c>
      <c r="W659" s="8" t="str">
        <f>IF('項目E2(合理的配慮の提供)'!$W$27="","NA",'項目E2(合理的配慮の提供)'!$W$27)</f>
        <v>NA</v>
      </c>
      <c r="AB659" s="30"/>
      <c r="AC659" s="30"/>
      <c r="AD659" s="30"/>
      <c r="AE659" s="30"/>
      <c r="AF659" s="30"/>
      <c r="AG659" s="30"/>
      <c r="AH659" s="30"/>
      <c r="AI659" s="30"/>
      <c r="AK659" s="30"/>
      <c r="AN659" s="30"/>
      <c r="AO659" s="30"/>
      <c r="AP659" s="30"/>
      <c r="AQ659" s="29"/>
      <c r="AR659" s="29"/>
      <c r="AT659" s="120"/>
      <c r="AU659" s="9" t="s">
        <v>381</v>
      </c>
      <c r="AV659" s="9" t="s">
        <v>382</v>
      </c>
      <c r="AW659" s="9" t="s">
        <v>383</v>
      </c>
      <c r="AX659" s="9" t="s">
        <v>384</v>
      </c>
      <c r="AY659" s="9" t="s">
        <v>385</v>
      </c>
      <c r="AZ659" s="9" t="s">
        <v>386</v>
      </c>
      <c r="BA659" s="9" t="s">
        <v>387</v>
      </c>
      <c r="BB659" s="9" t="s">
        <v>388</v>
      </c>
      <c r="BC659" s="9" t="s">
        <v>389</v>
      </c>
      <c r="BH659" s="120"/>
      <c r="BI659" s="120"/>
      <c r="BJ659" s="120"/>
      <c r="BK659" s="120"/>
      <c r="BL659" s="120"/>
      <c r="BM659" s="120"/>
      <c r="BN659" s="120"/>
      <c r="BO659" s="120"/>
      <c r="BQ659" s="120"/>
      <c r="BT659" s="120"/>
      <c r="BU659" s="120"/>
      <c r="BV659" s="120"/>
      <c r="BW659" s="9" t="s">
        <v>258</v>
      </c>
      <c r="BX659" s="29"/>
      <c r="DI659" s="29"/>
      <c r="DJ659" s="13" t="s">
        <v>370</v>
      </c>
    </row>
    <row r="660" spans="2:114" ht="15" customHeight="1">
      <c r="B660" s="91" t="s">
        <v>438</v>
      </c>
      <c r="C660" s="92" t="s">
        <v>352</v>
      </c>
      <c r="D660" s="92" t="s">
        <v>391</v>
      </c>
      <c r="E660" s="93" t="s">
        <v>392</v>
      </c>
      <c r="F660" s="9">
        <v>8</v>
      </c>
      <c r="G660" s="9">
        <f t="shared" si="9"/>
        <v>1</v>
      </c>
      <c r="J660" s="8">
        <f>IF(COUNTIF($O$660:$AH$660,"○")=0,0,1)</f>
        <v>0</v>
      </c>
      <c r="K660" s="28" t="s">
        <v>154</v>
      </c>
      <c r="L660" s="29"/>
      <c r="N660" s="30"/>
      <c r="O660" s="8" t="str">
        <f>IF('項目E2(合理的配慮の提供)'!$X$27="","NA",'項目E2(合理的配慮の提供)'!$X$27)</f>
        <v>NA</v>
      </c>
      <c r="P660" s="8" t="str">
        <f>IF('項目E2(合理的配慮の提供)'!$Y$27="","NA",'項目E2(合理的配慮の提供)'!$Y$27)</f>
        <v>NA</v>
      </c>
      <c r="Q660" s="8" t="str">
        <f>IF('項目E2(合理的配慮の提供)'!$Z$27="","NA",'項目E2(合理的配慮の提供)'!$Z$27)</f>
        <v>NA</v>
      </c>
      <c r="R660" s="8" t="str">
        <f>IF('項目E2(合理的配慮の提供)'!$AA$27="","NA",'項目E2(合理的配慮の提供)'!$AA$27)</f>
        <v>NA</v>
      </c>
      <c r="S660" s="8" t="str">
        <f>IF('項目E2(合理的配慮の提供)'!$AB$27="","NA",'項目E2(合理的配慮の提供)'!$AB$27)</f>
        <v>NA</v>
      </c>
      <c r="T660" s="8" t="str">
        <f>IF('項目E2(合理的配慮の提供)'!$AC$27="","NA",'項目E2(合理的配慮の提供)'!$AC$27)</f>
        <v>NA</v>
      </c>
      <c r="U660" s="8" t="str">
        <f>IF('項目E2(合理的配慮の提供)'!$AD$27="","NA",'項目E2(合理的配慮の提供)'!$AD$27)</f>
        <v>NA</v>
      </c>
      <c r="V660" s="8" t="str">
        <f>IF('項目E2(合理的配慮の提供)'!$AE$27="","NA",'項目E2(合理的配慮の提供)'!$AE$27)</f>
        <v>NA</v>
      </c>
      <c r="W660" s="8" t="str">
        <f>IF('項目E2(合理的配慮の提供)'!$AF$27="","NA",'項目E2(合理的配慮の提供)'!$AF$27)</f>
        <v>NA</v>
      </c>
      <c r="X660" s="8" t="str">
        <f>IF('項目E2(合理的配慮の提供)'!$AG$27="","NA",'項目E2(合理的配慮の提供)'!$AG$27)</f>
        <v>NA</v>
      </c>
      <c r="Y660" s="8" t="str">
        <f>IF('項目E2(合理的配慮の提供)'!$AH$27="","NA",'項目E2(合理的配慮の提供)'!$AH$27)</f>
        <v>NA</v>
      </c>
      <c r="AB660" s="30"/>
      <c r="AC660" s="30"/>
      <c r="AD660" s="30"/>
      <c r="AE660" s="30"/>
      <c r="AF660" s="30"/>
      <c r="AG660" s="30"/>
      <c r="AH660" s="30"/>
      <c r="AI660" s="30"/>
      <c r="AK660" s="30"/>
      <c r="AN660" s="30"/>
      <c r="AO660" s="30"/>
      <c r="AP660" s="30"/>
      <c r="AQ660" s="29"/>
      <c r="AR660" s="29"/>
      <c r="AT660" s="120"/>
      <c r="AU660" s="9" t="s">
        <v>393</v>
      </c>
      <c r="AV660" s="9" t="s">
        <v>394</v>
      </c>
      <c r="AW660" s="9" t="s">
        <v>395</v>
      </c>
      <c r="AX660" s="9" t="s">
        <v>396</v>
      </c>
      <c r="AY660" s="9" t="s">
        <v>397</v>
      </c>
      <c r="AZ660" s="9" t="s">
        <v>398</v>
      </c>
      <c r="BA660" s="9" t="s">
        <v>399</v>
      </c>
      <c r="BB660" s="9" t="s">
        <v>400</v>
      </c>
      <c r="BC660" s="9" t="s">
        <v>401</v>
      </c>
      <c r="BD660" s="9" t="s">
        <v>402</v>
      </c>
      <c r="BE660" s="9" t="s">
        <v>403</v>
      </c>
      <c r="BH660" s="120"/>
      <c r="BI660" s="120"/>
      <c r="BJ660" s="120"/>
      <c r="BK660" s="120"/>
      <c r="BL660" s="120"/>
      <c r="BM660" s="120"/>
      <c r="BN660" s="120"/>
      <c r="BO660" s="120"/>
      <c r="BQ660" s="120"/>
      <c r="BT660" s="120"/>
      <c r="BU660" s="120"/>
      <c r="BV660" s="120"/>
      <c r="BW660" s="9" t="s">
        <v>270</v>
      </c>
      <c r="BX660" s="29"/>
      <c r="DI660" s="29"/>
      <c r="DJ660" s="13" t="s">
        <v>370</v>
      </c>
    </row>
    <row r="661" spans="2:114" ht="15" customHeight="1">
      <c r="B661" s="91" t="s">
        <v>438</v>
      </c>
      <c r="C661" s="92" t="s">
        <v>352</v>
      </c>
      <c r="D661" s="92" t="s">
        <v>391</v>
      </c>
      <c r="E661" s="93" t="s">
        <v>404</v>
      </c>
      <c r="F661" s="9">
        <v>8</v>
      </c>
      <c r="G661" s="9">
        <f t="shared" si="9"/>
        <v>1</v>
      </c>
      <c r="I661" s="8">
        <f>IF(AND($J$660=1,$Y$660&lt;&gt;"○"),1,0)</f>
        <v>0</v>
      </c>
      <c r="J661" s="8">
        <f>IF($AL$661="NA",0,1)</f>
        <v>0</v>
      </c>
      <c r="K661" s="28" t="s">
        <v>118</v>
      </c>
      <c r="L661" s="29"/>
      <c r="N661" s="30"/>
      <c r="AB661" s="30"/>
      <c r="AC661" s="30"/>
      <c r="AD661" s="30"/>
      <c r="AE661" s="30"/>
      <c r="AF661" s="30"/>
      <c r="AG661" s="30"/>
      <c r="AH661" s="30"/>
      <c r="AI661" s="30"/>
      <c r="AK661" s="30"/>
      <c r="AL661" s="8" t="str">
        <f>IF('項目E2(合理的配慮の提供)'!$AI$27="","NA",'項目E2(合理的配慮の提供)'!$AI$27)</f>
        <v>NA</v>
      </c>
      <c r="AN661" s="30"/>
      <c r="AO661" s="30"/>
      <c r="AP661" s="30"/>
      <c r="AQ661" s="29"/>
      <c r="AR661" s="29"/>
      <c r="AT661" s="120"/>
      <c r="BH661" s="120"/>
      <c r="BI661" s="120"/>
      <c r="BJ661" s="120"/>
      <c r="BK661" s="120"/>
      <c r="BL661" s="120"/>
      <c r="BM661" s="120"/>
      <c r="BN661" s="120"/>
      <c r="BO661" s="120"/>
      <c r="BQ661" s="120"/>
      <c r="BR661" s="9" t="s">
        <v>405</v>
      </c>
      <c r="BT661" s="120"/>
      <c r="BU661" s="120"/>
      <c r="BV661" s="120"/>
      <c r="BW661" s="9" t="s">
        <v>271</v>
      </c>
      <c r="BX661" s="29"/>
      <c r="BY661" s="13" t="s">
        <v>403</v>
      </c>
      <c r="CA661" s="13" t="s">
        <v>373</v>
      </c>
      <c r="DI661" s="29"/>
      <c r="DJ661" s="13" t="s">
        <v>127</v>
      </c>
    </row>
    <row r="662" spans="2:114" ht="15" customHeight="1">
      <c r="B662" s="91" t="s">
        <v>438</v>
      </c>
      <c r="C662" s="92" t="s">
        <v>352</v>
      </c>
      <c r="D662" s="92" t="s">
        <v>406</v>
      </c>
      <c r="E662" s="93" t="s">
        <v>407</v>
      </c>
      <c r="F662" s="9">
        <v>8</v>
      </c>
      <c r="G662" s="9">
        <f t="shared" si="9"/>
        <v>1</v>
      </c>
      <c r="J662" s="8">
        <f>IF(COUNTIF($O$662:$AH$662,"○")=0,0,1)</f>
        <v>0</v>
      </c>
      <c r="K662" s="28" t="s">
        <v>154</v>
      </c>
      <c r="L662" s="29"/>
      <c r="N662" s="30"/>
      <c r="O662" s="8" t="str">
        <f>IF('項目E2(合理的配慮の提供)'!$AJ$27="","NA",'項目E2(合理的配慮の提供)'!$AJ$27)</f>
        <v>NA</v>
      </c>
      <c r="P662" s="8" t="str">
        <f>IF('項目E2(合理的配慮の提供)'!$AK$27="","NA",'項目E2(合理的配慮の提供)'!$AK$27)</f>
        <v>NA</v>
      </c>
      <c r="Q662" s="8" t="str">
        <f>IF('項目E2(合理的配慮の提供)'!$AL$27="","NA",'項目E2(合理的配慮の提供)'!$AL$27)</f>
        <v>NA</v>
      </c>
      <c r="R662" s="8" t="str">
        <f>IF('項目E2(合理的配慮の提供)'!$AM$27="","NA",'項目E2(合理的配慮の提供)'!$AM$27)</f>
        <v>NA</v>
      </c>
      <c r="S662" s="8" t="str">
        <f>IF('項目E2(合理的配慮の提供)'!$AN$27="","NA",'項目E2(合理的配慮の提供)'!$AN$27)</f>
        <v>NA</v>
      </c>
      <c r="T662" s="8" t="str">
        <f>IF('項目E2(合理的配慮の提供)'!$AO$27="","NA",'項目E2(合理的配慮の提供)'!$AO$27)</f>
        <v>NA</v>
      </c>
      <c r="AB662" s="30"/>
      <c r="AC662" s="30"/>
      <c r="AD662" s="30"/>
      <c r="AE662" s="30"/>
      <c r="AF662" s="30"/>
      <c r="AG662" s="30"/>
      <c r="AH662" s="30"/>
      <c r="AI662" s="30"/>
      <c r="AK662" s="30"/>
      <c r="AN662" s="30"/>
      <c r="AO662" s="30"/>
      <c r="AP662" s="30"/>
      <c r="AQ662" s="29"/>
      <c r="AR662" s="29"/>
      <c r="AT662" s="120"/>
      <c r="AU662" s="9" t="s">
        <v>408</v>
      </c>
      <c r="AV662" s="9" t="s">
        <v>409</v>
      </c>
      <c r="AW662" s="9" t="s">
        <v>410</v>
      </c>
      <c r="AX662" s="9" t="s">
        <v>411</v>
      </c>
      <c r="AY662" s="9" t="s">
        <v>412</v>
      </c>
      <c r="AZ662" s="9" t="s">
        <v>413</v>
      </c>
      <c r="BH662" s="120"/>
      <c r="BI662" s="120"/>
      <c r="BJ662" s="120"/>
      <c r="BK662" s="120"/>
      <c r="BL662" s="120"/>
      <c r="BM662" s="120"/>
      <c r="BN662" s="120"/>
      <c r="BO662" s="120"/>
      <c r="BQ662" s="120"/>
      <c r="BT662" s="120"/>
      <c r="BU662" s="120"/>
      <c r="BV662" s="120"/>
      <c r="BW662" s="9" t="s">
        <v>278</v>
      </c>
      <c r="BX662" s="29"/>
      <c r="DI662" s="29"/>
      <c r="DJ662" s="13" t="s">
        <v>370</v>
      </c>
    </row>
    <row r="663" spans="2:114" ht="15" customHeight="1">
      <c r="B663" s="91" t="s">
        <v>438</v>
      </c>
      <c r="C663" s="92" t="s">
        <v>352</v>
      </c>
      <c r="D663" s="92" t="s">
        <v>406</v>
      </c>
      <c r="E663" s="93" t="s">
        <v>414</v>
      </c>
      <c r="F663" s="9">
        <v>8</v>
      </c>
      <c r="G663" s="9">
        <f t="shared" si="9"/>
        <v>1</v>
      </c>
      <c r="I663" s="8">
        <f>IF(AND($J$662=1,$T$662&lt;&gt;"○"),1,0)</f>
        <v>0</v>
      </c>
      <c r="J663" s="8">
        <f>IF($AL$663="NA",0,1)</f>
        <v>0</v>
      </c>
      <c r="K663" s="28" t="s">
        <v>118</v>
      </c>
      <c r="L663" s="29"/>
      <c r="N663" s="30"/>
      <c r="AB663" s="30"/>
      <c r="AC663" s="30"/>
      <c r="AD663" s="30"/>
      <c r="AE663" s="30"/>
      <c r="AF663" s="30"/>
      <c r="AG663" s="30"/>
      <c r="AH663" s="30"/>
      <c r="AI663" s="30"/>
      <c r="AK663" s="30"/>
      <c r="AL663" s="8" t="str">
        <f>IF('項目E2(合理的配慮の提供)'!$AP$27="","NA",'項目E2(合理的配慮の提供)'!$AP$27)</f>
        <v>NA</v>
      </c>
      <c r="AN663" s="30"/>
      <c r="AO663" s="30"/>
      <c r="AP663" s="30"/>
      <c r="AQ663" s="29"/>
      <c r="AR663" s="29"/>
      <c r="AT663" s="120"/>
      <c r="BH663" s="120"/>
      <c r="BI663" s="120"/>
      <c r="BJ663" s="120"/>
      <c r="BK663" s="120"/>
      <c r="BL663" s="120"/>
      <c r="BM663" s="120"/>
      <c r="BN663" s="120"/>
      <c r="BO663" s="120"/>
      <c r="BQ663" s="120"/>
      <c r="BR663" s="9" t="s">
        <v>415</v>
      </c>
      <c r="BT663" s="120"/>
      <c r="BU663" s="120"/>
      <c r="BV663" s="120"/>
      <c r="BW663" s="9" t="s">
        <v>279</v>
      </c>
      <c r="BX663" s="29"/>
      <c r="BY663" s="13" t="s">
        <v>413</v>
      </c>
      <c r="CA663" s="13" t="s">
        <v>373</v>
      </c>
      <c r="DI663" s="29"/>
      <c r="DJ663" s="13" t="s">
        <v>127</v>
      </c>
    </row>
    <row r="664" spans="2:114" ht="15" customHeight="1">
      <c r="B664" s="91" t="s">
        <v>438</v>
      </c>
      <c r="C664" s="92" t="s">
        <v>352</v>
      </c>
      <c r="D664" s="92" t="s">
        <v>209</v>
      </c>
      <c r="E664" s="93" t="s">
        <v>210</v>
      </c>
      <c r="F664" s="9">
        <v>8</v>
      </c>
      <c r="G664" s="9">
        <f t="shared" ref="G664:G727" si="10">+IF($AJ$534="NA",1,IF(F664&gt;$AJ$534,1,0))</f>
        <v>1</v>
      </c>
      <c r="J664" s="8">
        <f>IF(COUNTIF($O$664:$AH$664,"○")=0,0,1)</f>
        <v>0</v>
      </c>
      <c r="K664" s="28" t="s">
        <v>154</v>
      </c>
      <c r="L664" s="29"/>
      <c r="N664" s="30"/>
      <c r="O664" s="8" t="str">
        <f>IF('項目E2(合理的配慮の提供)'!$AQ$27="","NA",'項目E2(合理的配慮の提供)'!$AQ$27)</f>
        <v>NA</v>
      </c>
      <c r="P664" s="8" t="str">
        <f>IF('項目E2(合理的配慮の提供)'!$AR$27="","NA",'項目E2(合理的配慮の提供)'!$AR$27)</f>
        <v>NA</v>
      </c>
      <c r="Q664" s="8" t="str">
        <f>IF('項目E2(合理的配慮の提供)'!$AS$27="","NA",'項目E2(合理的配慮の提供)'!$AS$27)</f>
        <v>NA</v>
      </c>
      <c r="AB664" s="30"/>
      <c r="AC664" s="30"/>
      <c r="AD664" s="30"/>
      <c r="AE664" s="30"/>
      <c r="AF664" s="30"/>
      <c r="AG664" s="30"/>
      <c r="AH664" s="30"/>
      <c r="AI664" s="30"/>
      <c r="AK664" s="30"/>
      <c r="AN664" s="30"/>
      <c r="AO664" s="30"/>
      <c r="AP664" s="30"/>
      <c r="AQ664" s="29"/>
      <c r="AR664" s="29"/>
      <c r="AT664" s="120"/>
      <c r="AU664" s="9" t="s">
        <v>416</v>
      </c>
      <c r="AV664" s="9" t="s">
        <v>417</v>
      </c>
      <c r="AW664" s="9" t="s">
        <v>418</v>
      </c>
      <c r="BH664" s="120"/>
      <c r="BI664" s="120"/>
      <c r="BJ664" s="120"/>
      <c r="BK664" s="120"/>
      <c r="BL664" s="120"/>
      <c r="BM664" s="120"/>
      <c r="BN664" s="120"/>
      <c r="BO664" s="120"/>
      <c r="BQ664" s="120"/>
      <c r="BT664" s="120"/>
      <c r="BU664" s="120"/>
      <c r="BV664" s="120"/>
      <c r="BW664" s="9" t="s">
        <v>284</v>
      </c>
      <c r="BX664" s="29"/>
      <c r="DI664" s="29"/>
      <c r="DJ664" s="13" t="s">
        <v>370</v>
      </c>
    </row>
    <row r="665" spans="2:114" ht="15" customHeight="1">
      <c r="B665" s="91" t="s">
        <v>438</v>
      </c>
      <c r="C665" s="92" t="s">
        <v>352</v>
      </c>
      <c r="D665" s="92" t="s">
        <v>215</v>
      </c>
      <c r="E665" s="93" t="s">
        <v>419</v>
      </c>
      <c r="F665" s="9">
        <v>8</v>
      </c>
      <c r="G665" s="9">
        <f t="shared" si="10"/>
        <v>1</v>
      </c>
      <c r="J665" s="8">
        <f>IF(COUNTIF($O$665:$AH$665,"○")=0,0,1)</f>
        <v>0</v>
      </c>
      <c r="K665" s="28" t="s">
        <v>154</v>
      </c>
      <c r="L665" s="29"/>
      <c r="N665" s="30"/>
      <c r="O665" s="8" t="str">
        <f>IF('項目E2(合理的配慮の提供)'!$AT$27="","NA",'項目E2(合理的配慮の提供)'!$AT$27)</f>
        <v>NA</v>
      </c>
      <c r="AB665" s="30"/>
      <c r="AC665" s="30"/>
      <c r="AD665" s="30"/>
      <c r="AE665" s="30"/>
      <c r="AF665" s="30"/>
      <c r="AG665" s="30"/>
      <c r="AH665" s="30"/>
      <c r="AI665" s="30"/>
      <c r="AK665" s="30"/>
      <c r="AN665" s="30"/>
      <c r="AO665" s="30"/>
      <c r="AP665" s="30"/>
      <c r="AQ665" s="29"/>
      <c r="AR665" s="29"/>
      <c r="AT665" s="120"/>
      <c r="AU665" s="9" t="s">
        <v>420</v>
      </c>
      <c r="BH665" s="120"/>
      <c r="BI665" s="120"/>
      <c r="BJ665" s="120"/>
      <c r="BK665" s="120"/>
      <c r="BL665" s="120"/>
      <c r="BM665" s="120"/>
      <c r="BN665" s="120"/>
      <c r="BO665" s="120"/>
      <c r="BQ665" s="120"/>
      <c r="BT665" s="120"/>
      <c r="BU665" s="120"/>
      <c r="BV665" s="120"/>
      <c r="BW665" s="9" t="s">
        <v>285</v>
      </c>
      <c r="BX665" s="29"/>
      <c r="DI665" s="29"/>
      <c r="DJ665" s="13" t="s">
        <v>370</v>
      </c>
    </row>
    <row r="666" spans="2:114" ht="15" customHeight="1">
      <c r="B666" s="91" t="s">
        <v>438</v>
      </c>
      <c r="C666" s="92" t="s">
        <v>352</v>
      </c>
      <c r="D666" s="92" t="s">
        <v>218</v>
      </c>
      <c r="E666" s="93" t="s">
        <v>421</v>
      </c>
      <c r="F666" s="9">
        <v>8</v>
      </c>
      <c r="G666" s="9">
        <f t="shared" si="10"/>
        <v>1</v>
      </c>
      <c r="J666" s="8">
        <f>IF($AL$666="NA",0,1)</f>
        <v>0</v>
      </c>
      <c r="K666" s="28" t="s">
        <v>118</v>
      </c>
      <c r="L666" s="29"/>
      <c r="N666" s="30"/>
      <c r="AB666" s="30"/>
      <c r="AC666" s="30"/>
      <c r="AD666" s="30"/>
      <c r="AE666" s="30"/>
      <c r="AF666" s="30"/>
      <c r="AG666" s="30"/>
      <c r="AH666" s="30"/>
      <c r="AI666" s="30"/>
      <c r="AK666" s="30"/>
      <c r="AL666" s="8" t="str">
        <f>IF('項目E2(合理的配慮の提供)'!$AU$27="","NA",'項目E2(合理的配慮の提供)'!$AU$27)</f>
        <v>NA</v>
      </c>
      <c r="AN666" s="30"/>
      <c r="AO666" s="30"/>
      <c r="AP666" s="30"/>
      <c r="AQ666" s="29"/>
      <c r="AR666" s="29"/>
      <c r="AT666" s="120"/>
      <c r="BH666" s="120"/>
      <c r="BI666" s="120"/>
      <c r="BJ666" s="120"/>
      <c r="BK666" s="120"/>
      <c r="BL666" s="120"/>
      <c r="BM666" s="120"/>
      <c r="BN666" s="120"/>
      <c r="BO666" s="120"/>
      <c r="BQ666" s="120"/>
      <c r="BR666" s="9" t="s">
        <v>422</v>
      </c>
      <c r="BT666" s="120"/>
      <c r="BU666" s="120"/>
      <c r="BV666" s="120"/>
      <c r="BW666" s="9" t="s">
        <v>286</v>
      </c>
      <c r="BX666" s="29"/>
      <c r="DI666" s="29"/>
      <c r="DJ666" s="13" t="s">
        <v>127</v>
      </c>
    </row>
    <row r="667" spans="2:114" ht="15" customHeight="1">
      <c r="B667" s="91" t="s">
        <v>438</v>
      </c>
      <c r="C667" s="92" t="s">
        <v>352</v>
      </c>
      <c r="D667" s="92" t="s">
        <v>432</v>
      </c>
      <c r="E667" s="93" t="s">
        <v>423</v>
      </c>
      <c r="F667" s="9">
        <v>8</v>
      </c>
      <c r="G667" s="9">
        <f t="shared" si="10"/>
        <v>1</v>
      </c>
      <c r="J667" s="8">
        <f>IF(OR($M$667="(選択)",LEN(TRIM($M$667))=0,$M$667="NA"),0,1)</f>
        <v>0</v>
      </c>
      <c r="K667" s="28" t="s">
        <v>145</v>
      </c>
      <c r="L667" s="29"/>
      <c r="M667" s="8" t="str">
        <f>IF('項目E2(合理的配慮の提供)'!$AV$27="","NA",'項目E2(合理的配慮の提供)'!$AV$27)</f>
        <v>(選択)</v>
      </c>
      <c r="N667" s="30"/>
      <c r="AB667" s="30"/>
      <c r="AC667" s="30"/>
      <c r="AD667" s="30"/>
      <c r="AE667" s="30"/>
      <c r="AF667" s="30"/>
      <c r="AG667" s="30"/>
      <c r="AH667" s="30"/>
      <c r="AI667" s="30"/>
      <c r="AK667" s="30"/>
      <c r="AN667" s="30"/>
      <c r="AO667" s="30"/>
      <c r="AP667" s="30"/>
      <c r="AQ667" s="29"/>
      <c r="AR667" s="29"/>
      <c r="AS667" s="9" t="s">
        <v>424</v>
      </c>
      <c r="AT667" s="120"/>
      <c r="BH667" s="120"/>
      <c r="BI667" s="120"/>
      <c r="BJ667" s="120"/>
      <c r="BK667" s="120"/>
      <c r="BL667" s="120"/>
      <c r="BM667" s="120"/>
      <c r="BN667" s="120"/>
      <c r="BO667" s="120"/>
      <c r="BQ667" s="120"/>
      <c r="BT667" s="120"/>
      <c r="BU667" s="120"/>
      <c r="BV667" s="120"/>
      <c r="BW667" s="9" t="s">
        <v>287</v>
      </c>
      <c r="BX667" s="29"/>
      <c r="DI667" s="29"/>
      <c r="DJ667" s="13" t="s">
        <v>360</v>
      </c>
    </row>
    <row r="668" spans="2:114" ht="15" customHeight="1">
      <c r="B668" s="91" t="s">
        <v>438</v>
      </c>
      <c r="C668" s="92" t="s">
        <v>352</v>
      </c>
      <c r="D668" s="92" t="s">
        <v>425</v>
      </c>
      <c r="E668" s="93" t="s">
        <v>426</v>
      </c>
      <c r="F668" s="9">
        <v>8</v>
      </c>
      <c r="G668" s="9">
        <f t="shared" si="10"/>
        <v>1</v>
      </c>
      <c r="J668" s="8">
        <f>IF($AL$668="NA",0,1)</f>
        <v>0</v>
      </c>
      <c r="K668" s="28" t="s">
        <v>118</v>
      </c>
      <c r="L668" s="29"/>
      <c r="N668" s="30"/>
      <c r="AB668" s="30"/>
      <c r="AC668" s="30"/>
      <c r="AD668" s="30"/>
      <c r="AE668" s="30"/>
      <c r="AF668" s="30"/>
      <c r="AG668" s="30"/>
      <c r="AH668" s="30"/>
      <c r="AI668" s="30"/>
      <c r="AK668" s="30"/>
      <c r="AL668" s="8" t="str">
        <f>IF('項目E2(合理的配慮の提供)'!$AW$27="","NA",'項目E2(合理的配慮の提供)'!$AW$27)</f>
        <v>NA</v>
      </c>
      <c r="AN668" s="30"/>
      <c r="AO668" s="30"/>
      <c r="AP668" s="30"/>
      <c r="AQ668" s="29"/>
      <c r="AR668" s="29"/>
      <c r="AT668" s="120"/>
      <c r="BH668" s="120"/>
      <c r="BI668" s="120"/>
      <c r="BJ668" s="120"/>
      <c r="BK668" s="120"/>
      <c r="BL668" s="120"/>
      <c r="BM668" s="120"/>
      <c r="BN668" s="120"/>
      <c r="BO668" s="120"/>
      <c r="BQ668" s="120"/>
      <c r="BR668" s="9" t="s">
        <v>427</v>
      </c>
      <c r="BT668" s="120"/>
      <c r="BU668" s="120"/>
      <c r="BV668" s="120"/>
      <c r="BW668" s="9" t="s">
        <v>288</v>
      </c>
      <c r="BX668" s="29"/>
      <c r="DI668" s="29"/>
      <c r="DJ668" s="13" t="s">
        <v>127</v>
      </c>
    </row>
    <row r="669" spans="2:114" ht="15" customHeight="1">
      <c r="B669" s="91" t="s">
        <v>438</v>
      </c>
      <c r="C669" s="92" t="s">
        <v>352</v>
      </c>
      <c r="D669" s="92" t="s">
        <v>227</v>
      </c>
      <c r="E669" s="93" t="s">
        <v>228</v>
      </c>
      <c r="F669" s="9">
        <v>8</v>
      </c>
      <c r="G669" s="9">
        <f t="shared" si="10"/>
        <v>1</v>
      </c>
      <c r="J669" s="8">
        <f>IF($AL$669="NA",0,1)</f>
        <v>0</v>
      </c>
      <c r="K669" s="28" t="s">
        <v>118</v>
      </c>
      <c r="L669" s="29"/>
      <c r="N669" s="30"/>
      <c r="AB669" s="30"/>
      <c r="AC669" s="30"/>
      <c r="AD669" s="30"/>
      <c r="AE669" s="30"/>
      <c r="AF669" s="30"/>
      <c r="AG669" s="30"/>
      <c r="AH669" s="30"/>
      <c r="AI669" s="30"/>
      <c r="AK669" s="30"/>
      <c r="AL669" s="8" t="str">
        <f>IF('項目E2(合理的配慮の提供)'!$AX$27="","NA",'項目E2(合理的配慮の提供)'!$AX$27)</f>
        <v>NA</v>
      </c>
      <c r="AN669" s="30"/>
      <c r="AO669" s="30"/>
      <c r="AP669" s="30"/>
      <c r="AQ669" s="29"/>
      <c r="AR669" s="29"/>
      <c r="AT669" s="120"/>
      <c r="BH669" s="120"/>
      <c r="BI669" s="120"/>
      <c r="BJ669" s="120"/>
      <c r="BK669" s="120"/>
      <c r="BL669" s="120"/>
      <c r="BM669" s="120"/>
      <c r="BN669" s="120"/>
      <c r="BO669" s="120"/>
      <c r="BQ669" s="120"/>
      <c r="BR669" s="9" t="s">
        <v>428</v>
      </c>
      <c r="BT669" s="120"/>
      <c r="BU669" s="120"/>
      <c r="BV669" s="120"/>
      <c r="BW669" s="9" t="s">
        <v>289</v>
      </c>
      <c r="BX669" s="29"/>
      <c r="DI669" s="29"/>
      <c r="DJ669" s="13" t="s">
        <v>127</v>
      </c>
    </row>
    <row r="670" spans="2:114" ht="15" customHeight="1">
      <c r="B670" s="91" t="s">
        <v>438</v>
      </c>
      <c r="C670" s="92" t="s">
        <v>352</v>
      </c>
      <c r="D670" s="92" t="s">
        <v>429</v>
      </c>
      <c r="E670" s="93" t="s">
        <v>430</v>
      </c>
      <c r="F670" s="9">
        <v>8</v>
      </c>
      <c r="G670" s="9">
        <f t="shared" si="10"/>
        <v>1</v>
      </c>
      <c r="J670" s="8">
        <f>IF(OR($M$670="(選択)",LEN(TRIM($M$670))=0,$M$670="NA"),0,1)</f>
        <v>0</v>
      </c>
      <c r="K670" s="28" t="s">
        <v>145</v>
      </c>
      <c r="L670" s="29"/>
      <c r="M670" s="8" t="str">
        <f>IF('項目E2(合理的配慮の提供)'!$AY$27="","NA",'項目E2(合理的配慮の提供)'!$AY$27)</f>
        <v>(選択)</v>
      </c>
      <c r="N670" s="30"/>
      <c r="AB670" s="30"/>
      <c r="AC670" s="30"/>
      <c r="AD670" s="30"/>
      <c r="AE670" s="30"/>
      <c r="AF670" s="30"/>
      <c r="AG670" s="30"/>
      <c r="AH670" s="30"/>
      <c r="AI670" s="30"/>
      <c r="AK670" s="30"/>
      <c r="AN670" s="30"/>
      <c r="AO670" s="30"/>
      <c r="AP670" s="30"/>
      <c r="AQ670" s="29"/>
      <c r="AR670" s="29"/>
      <c r="AS670" s="9" t="s">
        <v>431</v>
      </c>
      <c r="AT670" s="120"/>
      <c r="BH670" s="120"/>
      <c r="BI670" s="120"/>
      <c r="BJ670" s="120"/>
      <c r="BK670" s="120"/>
      <c r="BL670" s="120"/>
      <c r="BM670" s="120"/>
      <c r="BN670" s="120"/>
      <c r="BO670" s="120"/>
      <c r="BQ670" s="120"/>
      <c r="BT670" s="120"/>
      <c r="BU670" s="120"/>
      <c r="BV670" s="120"/>
      <c r="BW670" s="9" t="s">
        <v>290</v>
      </c>
      <c r="BX670" s="29"/>
      <c r="DI670" s="29"/>
      <c r="DJ670" s="13" t="s">
        <v>360</v>
      </c>
    </row>
    <row r="671" spans="2:114" ht="15" customHeight="1">
      <c r="B671" s="91" t="s">
        <v>438</v>
      </c>
      <c r="C671" s="92" t="s">
        <v>352</v>
      </c>
      <c r="D671" s="92" t="s">
        <v>357</v>
      </c>
      <c r="E671" s="93" t="s">
        <v>439</v>
      </c>
      <c r="F671" s="9">
        <v>9</v>
      </c>
      <c r="G671" s="9">
        <f t="shared" si="10"/>
        <v>1</v>
      </c>
      <c r="J671" s="8">
        <f>IF(OR($M$671="(選択)",LEN(TRIM($M$671))=0,$M$671="NA"),0,1)</f>
        <v>0</v>
      </c>
      <c r="K671" s="28" t="s">
        <v>145</v>
      </c>
      <c r="L671" s="29"/>
      <c r="M671" s="8" t="str">
        <f>IF('項目E2(合理的配慮の提供)'!$C$28="","NA",'項目E2(合理的配慮の提供)'!$C$28)</f>
        <v>(選択)</v>
      </c>
      <c r="N671" s="30"/>
      <c r="AB671" s="30"/>
      <c r="AC671" s="30"/>
      <c r="AD671" s="30"/>
      <c r="AE671" s="30"/>
      <c r="AF671" s="30"/>
      <c r="AG671" s="30"/>
      <c r="AH671" s="30"/>
      <c r="AI671" s="30"/>
      <c r="AK671" s="30"/>
      <c r="AN671" s="30"/>
      <c r="AO671" s="30"/>
      <c r="AP671" s="30"/>
      <c r="AQ671" s="29"/>
      <c r="AR671" s="29"/>
      <c r="AS671" s="9" t="s">
        <v>359</v>
      </c>
      <c r="AT671" s="120"/>
      <c r="BH671" s="120"/>
      <c r="BI671" s="120"/>
      <c r="BJ671" s="120"/>
      <c r="BK671" s="120"/>
      <c r="BL671" s="120"/>
      <c r="BM671" s="120"/>
      <c r="BN671" s="120"/>
      <c r="BO671" s="120"/>
      <c r="BQ671" s="120"/>
      <c r="BT671" s="120"/>
      <c r="BU671" s="120"/>
      <c r="BV671" s="120"/>
      <c r="BW671" s="9" t="s">
        <v>237</v>
      </c>
      <c r="BX671" s="29"/>
      <c r="DI671" s="29"/>
      <c r="DJ671" s="13" t="s">
        <v>360</v>
      </c>
    </row>
    <row r="672" spans="2:114" ht="15" customHeight="1">
      <c r="B672" s="91" t="s">
        <v>438</v>
      </c>
      <c r="C672" s="92" t="s">
        <v>352</v>
      </c>
      <c r="D672" s="92" t="s">
        <v>361</v>
      </c>
      <c r="E672" s="93" t="s">
        <v>362</v>
      </c>
      <c r="F672" s="9">
        <v>9</v>
      </c>
      <c r="G672" s="9">
        <f t="shared" si="10"/>
        <v>1</v>
      </c>
      <c r="J672" s="8">
        <f>IF($AL$672="NA",0,1)</f>
        <v>0</v>
      </c>
      <c r="K672" s="28" t="s">
        <v>118</v>
      </c>
      <c r="L672" s="29"/>
      <c r="N672" s="30"/>
      <c r="AB672" s="30"/>
      <c r="AC672" s="30"/>
      <c r="AD672" s="30"/>
      <c r="AE672" s="30"/>
      <c r="AF672" s="30"/>
      <c r="AG672" s="30"/>
      <c r="AH672" s="30"/>
      <c r="AI672" s="30"/>
      <c r="AK672" s="30"/>
      <c r="AL672" s="8" t="str">
        <f>IF('項目E2(合理的配慮の提供)'!$D$28="","NA",'項目E2(合理的配慮の提供)'!$D$28)</f>
        <v>NA</v>
      </c>
      <c r="AN672" s="30"/>
      <c r="AO672" s="30"/>
      <c r="AP672" s="30"/>
      <c r="AQ672" s="29"/>
      <c r="AR672" s="29"/>
      <c r="AT672" s="120"/>
      <c r="BH672" s="120"/>
      <c r="BI672" s="120"/>
      <c r="BJ672" s="120"/>
      <c r="BK672" s="120"/>
      <c r="BL672" s="120"/>
      <c r="BM672" s="120"/>
      <c r="BN672" s="120"/>
      <c r="BO672" s="120"/>
      <c r="BQ672" s="120"/>
      <c r="BR672" s="9" t="s">
        <v>363</v>
      </c>
      <c r="BT672" s="120"/>
      <c r="BU672" s="120"/>
      <c r="BV672" s="120"/>
      <c r="BW672" s="9" t="s">
        <v>238</v>
      </c>
      <c r="BX672" s="29"/>
      <c r="DI672" s="29"/>
      <c r="DJ672" s="13" t="s">
        <v>127</v>
      </c>
    </row>
    <row r="673" spans="2:114" ht="15" customHeight="1">
      <c r="B673" s="91" t="s">
        <v>438</v>
      </c>
      <c r="C673" s="92" t="s">
        <v>352</v>
      </c>
      <c r="D673" s="92" t="s">
        <v>364</v>
      </c>
      <c r="E673" s="93" t="s">
        <v>365</v>
      </c>
      <c r="F673" s="9">
        <v>9</v>
      </c>
      <c r="G673" s="9">
        <f t="shared" si="10"/>
        <v>1</v>
      </c>
      <c r="J673" s="8">
        <f>IF(COUNTIF($O$673:$AH$673,"○")=0,0,1)</f>
        <v>0</v>
      </c>
      <c r="K673" s="28" t="s">
        <v>366</v>
      </c>
      <c r="L673" s="29"/>
      <c r="N673" s="30"/>
      <c r="O673" s="8" t="str">
        <f>IF('項目E2(合理的配慮の提供)'!$G$28="","NA",'項目E2(合理的配慮の提供)'!$G$28)</f>
        <v>NA</v>
      </c>
      <c r="P673" s="8" t="str">
        <f>IF('項目E2(合理的配慮の提供)'!$H$28="","NA",'項目E2(合理的配慮の提供)'!$H$28)</f>
        <v>NA</v>
      </c>
      <c r="Q673" s="8" t="str">
        <f>IF('項目E2(合理的配慮の提供)'!$I$28="","NA",'項目E2(合理的配慮の提供)'!$I$28)</f>
        <v>NA</v>
      </c>
      <c r="AB673" s="30"/>
      <c r="AC673" s="30"/>
      <c r="AD673" s="30"/>
      <c r="AE673" s="30"/>
      <c r="AF673" s="30"/>
      <c r="AG673" s="30"/>
      <c r="AH673" s="30"/>
      <c r="AI673" s="30"/>
      <c r="AK673" s="30"/>
      <c r="AM673" s="32"/>
      <c r="AN673" s="30"/>
      <c r="AO673" s="30"/>
      <c r="AP673" s="30"/>
      <c r="AQ673" s="29"/>
      <c r="AR673" s="29"/>
      <c r="AT673" s="120"/>
      <c r="AU673" s="9" t="s">
        <v>367</v>
      </c>
      <c r="AV673" s="9" t="s">
        <v>368</v>
      </c>
      <c r="AW673" s="9" t="s">
        <v>369</v>
      </c>
      <c r="BH673" s="120"/>
      <c r="BI673" s="120"/>
      <c r="BJ673" s="120"/>
      <c r="BK673" s="120"/>
      <c r="BL673" s="120"/>
      <c r="BM673" s="120"/>
      <c r="BN673" s="120"/>
      <c r="BO673" s="120"/>
      <c r="BQ673" s="120"/>
      <c r="BT673" s="120"/>
      <c r="BU673" s="120"/>
      <c r="BV673" s="120"/>
      <c r="BW673" s="9" t="s">
        <v>242</v>
      </c>
      <c r="BX673" s="29"/>
      <c r="DI673" s="29"/>
      <c r="DJ673" s="13" t="s">
        <v>370</v>
      </c>
    </row>
    <row r="674" spans="2:114" ht="15" customHeight="1">
      <c r="B674" s="91" t="s">
        <v>438</v>
      </c>
      <c r="C674" s="92" t="s">
        <v>352</v>
      </c>
      <c r="D674" s="92" t="s">
        <v>364</v>
      </c>
      <c r="E674" s="93" t="s">
        <v>371</v>
      </c>
      <c r="F674" s="9">
        <v>9</v>
      </c>
      <c r="G674" s="9">
        <f t="shared" si="10"/>
        <v>1</v>
      </c>
      <c r="I674" s="8">
        <f>IF(AND($J$673=1,$Q$673&lt;&gt;"○"),1,0)</f>
        <v>0</v>
      </c>
      <c r="J674" s="8">
        <f>IF($AL$674="NA",0,1)</f>
        <v>0</v>
      </c>
      <c r="K674" s="28" t="s">
        <v>118</v>
      </c>
      <c r="L674" s="29"/>
      <c r="N674" s="30"/>
      <c r="AB674" s="30"/>
      <c r="AC674" s="30"/>
      <c r="AD674" s="30"/>
      <c r="AE674" s="30"/>
      <c r="AF674" s="30"/>
      <c r="AG674" s="30"/>
      <c r="AH674" s="30"/>
      <c r="AI674" s="30"/>
      <c r="AK674" s="30"/>
      <c r="AL674" s="8" t="str">
        <f>IF('項目E2(合理的配慮の提供)'!$J$28="","NA",'項目E2(合理的配慮の提供)'!$J$28)</f>
        <v>NA</v>
      </c>
      <c r="AN674" s="30"/>
      <c r="AO674" s="30"/>
      <c r="AP674" s="30"/>
      <c r="AQ674" s="29"/>
      <c r="AR674" s="29"/>
      <c r="AT674" s="120"/>
      <c r="BH674" s="120"/>
      <c r="BI674" s="120"/>
      <c r="BJ674" s="120"/>
      <c r="BK674" s="120"/>
      <c r="BL674" s="120"/>
      <c r="BM674" s="120"/>
      <c r="BN674" s="120"/>
      <c r="BO674" s="120"/>
      <c r="BQ674" s="120"/>
      <c r="BR674" s="9" t="s">
        <v>372</v>
      </c>
      <c r="BT674" s="120"/>
      <c r="BU674" s="120"/>
      <c r="BV674" s="120"/>
      <c r="BW674" s="9" t="s">
        <v>243</v>
      </c>
      <c r="BX674" s="29"/>
      <c r="BY674" s="13" t="s">
        <v>369</v>
      </c>
      <c r="CA674" s="13" t="s">
        <v>373</v>
      </c>
      <c r="DI674" s="29"/>
      <c r="DJ674" s="13" t="s">
        <v>127</v>
      </c>
    </row>
    <row r="675" spans="2:114" ht="15" customHeight="1">
      <c r="B675" s="91" t="s">
        <v>438</v>
      </c>
      <c r="C675" s="92" t="s">
        <v>352</v>
      </c>
      <c r="D675" s="92" t="s">
        <v>162</v>
      </c>
      <c r="E675" s="93" t="s">
        <v>374</v>
      </c>
      <c r="F675" s="9">
        <v>9</v>
      </c>
      <c r="G675" s="9">
        <f t="shared" si="10"/>
        <v>1</v>
      </c>
      <c r="J675" s="8">
        <f>IF(COUNTIF($O$675:$AH$675,"○")=0,0,1)</f>
        <v>0</v>
      </c>
      <c r="K675" s="28" t="s">
        <v>154</v>
      </c>
      <c r="L675" s="29"/>
      <c r="N675" s="30"/>
      <c r="O675" s="8" t="str">
        <f>IF('項目E2(合理的配慮の提供)'!$K$28="","NA",'項目E2(合理的配慮の提供)'!$K$28)</f>
        <v>NA</v>
      </c>
      <c r="P675" s="8" t="str">
        <f>IF('項目E2(合理的配慮の提供)'!$L$28="","NA",'項目E2(合理的配慮の提供)'!$L$28)</f>
        <v>NA</v>
      </c>
      <c r="Q675" s="8" t="str">
        <f>IF('項目E2(合理的配慮の提供)'!$M$28="","NA",'項目E2(合理的配慮の提供)'!$M$28)</f>
        <v>NA</v>
      </c>
      <c r="R675" s="8" t="str">
        <f>IF('項目E2(合理的配慮の提供)'!$N$28="","NA",'項目E2(合理的配慮の提供)'!$N$28)</f>
        <v>NA</v>
      </c>
      <c r="AB675" s="30"/>
      <c r="AC675" s="30"/>
      <c r="AD675" s="30"/>
      <c r="AE675" s="30"/>
      <c r="AF675" s="30"/>
      <c r="AG675" s="30"/>
      <c r="AH675" s="30"/>
      <c r="AI675" s="30"/>
      <c r="AK675" s="30"/>
      <c r="AN675" s="30"/>
      <c r="AO675" s="30"/>
      <c r="AP675" s="30"/>
      <c r="AQ675" s="29"/>
      <c r="AR675" s="29"/>
      <c r="AT675" s="120"/>
      <c r="AU675" s="9" t="s">
        <v>375</v>
      </c>
      <c r="AV675" s="9" t="s">
        <v>376</v>
      </c>
      <c r="AW675" s="9" t="s">
        <v>377</v>
      </c>
      <c r="AX675" s="9" t="s">
        <v>378</v>
      </c>
      <c r="BH675" s="120"/>
      <c r="BI675" s="120"/>
      <c r="BJ675" s="120"/>
      <c r="BK675" s="120"/>
      <c r="BL675" s="120"/>
      <c r="BM675" s="120"/>
      <c r="BN675" s="120"/>
      <c r="BO675" s="120"/>
      <c r="BQ675" s="120"/>
      <c r="BT675" s="120"/>
      <c r="BU675" s="120"/>
      <c r="BV675" s="120"/>
      <c r="BW675" s="9" t="s">
        <v>248</v>
      </c>
      <c r="BX675" s="29"/>
      <c r="DI675" s="29"/>
      <c r="DJ675" s="13" t="s">
        <v>370</v>
      </c>
    </row>
    <row r="676" spans="2:114" ht="15" customHeight="1">
      <c r="B676" s="91" t="s">
        <v>438</v>
      </c>
      <c r="C676" s="92" t="s">
        <v>352</v>
      </c>
      <c r="D676" s="92" t="s">
        <v>379</v>
      </c>
      <c r="E676" s="93" t="s">
        <v>380</v>
      </c>
      <c r="F676" s="9">
        <v>9</v>
      </c>
      <c r="G676" s="9">
        <f t="shared" si="10"/>
        <v>1</v>
      </c>
      <c r="J676" s="8">
        <f>IF(COUNTIF($O$676:$AH$676,"○")=0,0,1)</f>
        <v>0</v>
      </c>
      <c r="K676" s="28" t="s">
        <v>154</v>
      </c>
      <c r="L676" s="29"/>
      <c r="N676" s="30"/>
      <c r="O676" s="8" t="str">
        <f>IF('項目E2(合理的配慮の提供)'!$O$28="","NA",'項目E2(合理的配慮の提供)'!$O$28)</f>
        <v>NA</v>
      </c>
      <c r="P676" s="8" t="str">
        <f>IF('項目E2(合理的配慮の提供)'!$P$28="","NA",'項目E2(合理的配慮の提供)'!$P$28)</f>
        <v>NA</v>
      </c>
      <c r="Q676" s="8" t="str">
        <f>IF('項目E2(合理的配慮の提供)'!$Q$28="","NA",'項目E2(合理的配慮の提供)'!$Q$28)</f>
        <v>NA</v>
      </c>
      <c r="R676" s="8" t="str">
        <f>IF('項目E2(合理的配慮の提供)'!$R$28="","NA",'項目E2(合理的配慮の提供)'!$R$28)</f>
        <v>NA</v>
      </c>
      <c r="S676" s="8" t="str">
        <f>IF('項目E2(合理的配慮の提供)'!$S$28="","NA",'項目E2(合理的配慮の提供)'!$S$28)</f>
        <v>NA</v>
      </c>
      <c r="T676" s="8" t="str">
        <f>IF('項目E2(合理的配慮の提供)'!$T$28="","NA",'項目E2(合理的配慮の提供)'!$T$28)</f>
        <v>NA</v>
      </c>
      <c r="U676" s="8" t="str">
        <f>IF('項目E2(合理的配慮の提供)'!$U$28="","NA",'項目E2(合理的配慮の提供)'!$U$28)</f>
        <v>NA</v>
      </c>
      <c r="V676" s="8" t="str">
        <f>IF('項目E2(合理的配慮の提供)'!$V$28="","NA",'項目E2(合理的配慮の提供)'!$V$28)</f>
        <v>NA</v>
      </c>
      <c r="W676" s="8" t="str">
        <f>IF('項目E2(合理的配慮の提供)'!$W$28="","NA",'項目E2(合理的配慮の提供)'!$W$28)</f>
        <v>NA</v>
      </c>
      <c r="AB676" s="30"/>
      <c r="AC676" s="30"/>
      <c r="AD676" s="30"/>
      <c r="AE676" s="30"/>
      <c r="AF676" s="30"/>
      <c r="AG676" s="30"/>
      <c r="AH676" s="30"/>
      <c r="AI676" s="30"/>
      <c r="AK676" s="30"/>
      <c r="AN676" s="30"/>
      <c r="AO676" s="30"/>
      <c r="AP676" s="30"/>
      <c r="AQ676" s="29"/>
      <c r="AR676" s="29"/>
      <c r="AT676" s="120"/>
      <c r="AU676" s="9" t="s">
        <v>381</v>
      </c>
      <c r="AV676" s="9" t="s">
        <v>382</v>
      </c>
      <c r="AW676" s="9" t="s">
        <v>383</v>
      </c>
      <c r="AX676" s="9" t="s">
        <v>384</v>
      </c>
      <c r="AY676" s="9" t="s">
        <v>385</v>
      </c>
      <c r="AZ676" s="9" t="s">
        <v>386</v>
      </c>
      <c r="BA676" s="9" t="s">
        <v>387</v>
      </c>
      <c r="BB676" s="9" t="s">
        <v>388</v>
      </c>
      <c r="BC676" s="9" t="s">
        <v>389</v>
      </c>
      <c r="BH676" s="120"/>
      <c r="BI676" s="120"/>
      <c r="BJ676" s="120"/>
      <c r="BK676" s="120"/>
      <c r="BL676" s="120"/>
      <c r="BM676" s="120"/>
      <c r="BN676" s="120"/>
      <c r="BO676" s="120"/>
      <c r="BQ676" s="120"/>
      <c r="BT676" s="120"/>
      <c r="BU676" s="120"/>
      <c r="BV676" s="120"/>
      <c r="BW676" s="9" t="s">
        <v>258</v>
      </c>
      <c r="BX676" s="29"/>
      <c r="DI676" s="29"/>
      <c r="DJ676" s="13" t="s">
        <v>370</v>
      </c>
    </row>
    <row r="677" spans="2:114" ht="15" customHeight="1">
      <c r="B677" s="91" t="s">
        <v>438</v>
      </c>
      <c r="C677" s="92" t="s">
        <v>352</v>
      </c>
      <c r="D677" s="92" t="s">
        <v>391</v>
      </c>
      <c r="E677" s="93" t="s">
        <v>392</v>
      </c>
      <c r="F677" s="9">
        <v>9</v>
      </c>
      <c r="G677" s="9">
        <f t="shared" si="10"/>
        <v>1</v>
      </c>
      <c r="J677" s="8">
        <f>IF(COUNTIF($O$677:$AH$677,"○")=0,0,1)</f>
        <v>0</v>
      </c>
      <c r="K677" s="28" t="s">
        <v>154</v>
      </c>
      <c r="L677" s="29"/>
      <c r="N677" s="30"/>
      <c r="O677" s="8" t="str">
        <f>IF('項目E2(合理的配慮の提供)'!$X$28="","NA",'項目E2(合理的配慮の提供)'!$X$28)</f>
        <v>NA</v>
      </c>
      <c r="P677" s="8" t="str">
        <f>IF('項目E2(合理的配慮の提供)'!$Y$28="","NA",'項目E2(合理的配慮の提供)'!$Y$28)</f>
        <v>NA</v>
      </c>
      <c r="Q677" s="8" t="str">
        <f>IF('項目E2(合理的配慮の提供)'!$Z$28="","NA",'項目E2(合理的配慮の提供)'!$Z$28)</f>
        <v>NA</v>
      </c>
      <c r="R677" s="8" t="str">
        <f>IF('項目E2(合理的配慮の提供)'!$AA$28="","NA",'項目E2(合理的配慮の提供)'!$AA$28)</f>
        <v>NA</v>
      </c>
      <c r="S677" s="8" t="str">
        <f>IF('項目E2(合理的配慮の提供)'!$AB$28="","NA",'項目E2(合理的配慮の提供)'!$AB$28)</f>
        <v>NA</v>
      </c>
      <c r="T677" s="8" t="str">
        <f>IF('項目E2(合理的配慮の提供)'!$AC$28="","NA",'項目E2(合理的配慮の提供)'!$AC$28)</f>
        <v>NA</v>
      </c>
      <c r="U677" s="8" t="str">
        <f>IF('項目E2(合理的配慮の提供)'!$AD$28="","NA",'項目E2(合理的配慮の提供)'!$AD$28)</f>
        <v>NA</v>
      </c>
      <c r="V677" s="8" t="str">
        <f>IF('項目E2(合理的配慮の提供)'!$AE$28="","NA",'項目E2(合理的配慮の提供)'!$AE$28)</f>
        <v>NA</v>
      </c>
      <c r="W677" s="8" t="str">
        <f>IF('項目E2(合理的配慮の提供)'!$AF$28="","NA",'項目E2(合理的配慮の提供)'!$AF$28)</f>
        <v>NA</v>
      </c>
      <c r="X677" s="8" t="str">
        <f>IF('項目E2(合理的配慮の提供)'!$AG$28="","NA",'項目E2(合理的配慮の提供)'!$AG$28)</f>
        <v>NA</v>
      </c>
      <c r="Y677" s="8" t="str">
        <f>IF('項目E2(合理的配慮の提供)'!$AH$28="","NA",'項目E2(合理的配慮の提供)'!$AH$28)</f>
        <v>NA</v>
      </c>
      <c r="AB677" s="30"/>
      <c r="AC677" s="30"/>
      <c r="AD677" s="30"/>
      <c r="AE677" s="30"/>
      <c r="AF677" s="30"/>
      <c r="AG677" s="30"/>
      <c r="AH677" s="30"/>
      <c r="AI677" s="30"/>
      <c r="AK677" s="30"/>
      <c r="AN677" s="30"/>
      <c r="AO677" s="30"/>
      <c r="AP677" s="30"/>
      <c r="AQ677" s="29"/>
      <c r="AR677" s="29"/>
      <c r="AT677" s="120"/>
      <c r="AU677" s="9" t="s">
        <v>393</v>
      </c>
      <c r="AV677" s="9" t="s">
        <v>394</v>
      </c>
      <c r="AW677" s="9" t="s">
        <v>395</v>
      </c>
      <c r="AX677" s="9" t="s">
        <v>396</v>
      </c>
      <c r="AY677" s="9" t="s">
        <v>397</v>
      </c>
      <c r="AZ677" s="9" t="s">
        <v>398</v>
      </c>
      <c r="BA677" s="9" t="s">
        <v>399</v>
      </c>
      <c r="BB677" s="9" t="s">
        <v>400</v>
      </c>
      <c r="BC677" s="9" t="s">
        <v>401</v>
      </c>
      <c r="BD677" s="9" t="s">
        <v>402</v>
      </c>
      <c r="BE677" s="9" t="s">
        <v>403</v>
      </c>
      <c r="BH677" s="120"/>
      <c r="BI677" s="120"/>
      <c r="BJ677" s="120"/>
      <c r="BK677" s="120"/>
      <c r="BL677" s="120"/>
      <c r="BM677" s="120"/>
      <c r="BN677" s="120"/>
      <c r="BO677" s="120"/>
      <c r="BQ677" s="120"/>
      <c r="BT677" s="120"/>
      <c r="BU677" s="120"/>
      <c r="BV677" s="120"/>
      <c r="BW677" s="9" t="s">
        <v>270</v>
      </c>
      <c r="BX677" s="29"/>
      <c r="DI677" s="29"/>
      <c r="DJ677" s="13" t="s">
        <v>370</v>
      </c>
    </row>
    <row r="678" spans="2:114" ht="15" customHeight="1">
      <c r="B678" s="91" t="s">
        <v>438</v>
      </c>
      <c r="C678" s="92" t="s">
        <v>352</v>
      </c>
      <c r="D678" s="92" t="s">
        <v>391</v>
      </c>
      <c r="E678" s="93" t="s">
        <v>404</v>
      </c>
      <c r="F678" s="9">
        <v>9</v>
      </c>
      <c r="G678" s="9">
        <f t="shared" si="10"/>
        <v>1</v>
      </c>
      <c r="I678" s="8">
        <f>IF(AND($J$677=1,$Y$677&lt;&gt;"○"),1,0)</f>
        <v>0</v>
      </c>
      <c r="J678" s="8">
        <f>IF($AL$678="NA",0,1)</f>
        <v>0</v>
      </c>
      <c r="K678" s="28" t="s">
        <v>118</v>
      </c>
      <c r="L678" s="29"/>
      <c r="N678" s="30"/>
      <c r="AB678" s="30"/>
      <c r="AC678" s="30"/>
      <c r="AD678" s="30"/>
      <c r="AE678" s="30"/>
      <c r="AF678" s="30"/>
      <c r="AG678" s="30"/>
      <c r="AH678" s="30"/>
      <c r="AI678" s="30"/>
      <c r="AK678" s="30"/>
      <c r="AL678" s="8" t="str">
        <f>IF('項目E2(合理的配慮の提供)'!$AI$28="","NA",'項目E2(合理的配慮の提供)'!$AI$28)</f>
        <v>NA</v>
      </c>
      <c r="AN678" s="30"/>
      <c r="AO678" s="30"/>
      <c r="AP678" s="30"/>
      <c r="AQ678" s="29"/>
      <c r="AR678" s="29"/>
      <c r="AT678" s="120"/>
      <c r="BH678" s="120"/>
      <c r="BI678" s="120"/>
      <c r="BJ678" s="120"/>
      <c r="BK678" s="120"/>
      <c r="BL678" s="120"/>
      <c r="BM678" s="120"/>
      <c r="BN678" s="120"/>
      <c r="BO678" s="120"/>
      <c r="BQ678" s="120"/>
      <c r="BR678" s="9" t="s">
        <v>405</v>
      </c>
      <c r="BT678" s="120"/>
      <c r="BU678" s="120"/>
      <c r="BV678" s="120"/>
      <c r="BW678" s="9" t="s">
        <v>271</v>
      </c>
      <c r="BX678" s="29"/>
      <c r="BY678" s="13" t="s">
        <v>403</v>
      </c>
      <c r="CA678" s="13" t="s">
        <v>373</v>
      </c>
      <c r="DI678" s="29"/>
      <c r="DJ678" s="13" t="s">
        <v>127</v>
      </c>
    </row>
    <row r="679" spans="2:114" ht="15" customHeight="1">
      <c r="B679" s="91" t="s">
        <v>438</v>
      </c>
      <c r="C679" s="92" t="s">
        <v>352</v>
      </c>
      <c r="D679" s="92" t="s">
        <v>406</v>
      </c>
      <c r="E679" s="93" t="s">
        <v>407</v>
      </c>
      <c r="F679" s="9">
        <v>9</v>
      </c>
      <c r="G679" s="9">
        <f t="shared" si="10"/>
        <v>1</v>
      </c>
      <c r="J679" s="8">
        <f>IF(COUNTIF($O$679:$AH$679,"○")=0,0,1)</f>
        <v>0</v>
      </c>
      <c r="K679" s="28" t="s">
        <v>154</v>
      </c>
      <c r="L679" s="29"/>
      <c r="N679" s="30"/>
      <c r="O679" s="8" t="str">
        <f>IF('項目E2(合理的配慮の提供)'!$AJ$28="","NA",'項目E2(合理的配慮の提供)'!$AJ$28)</f>
        <v>NA</v>
      </c>
      <c r="P679" s="8" t="str">
        <f>IF('項目E2(合理的配慮の提供)'!$AK$28="","NA",'項目E2(合理的配慮の提供)'!$AK$28)</f>
        <v>NA</v>
      </c>
      <c r="Q679" s="8" t="str">
        <f>IF('項目E2(合理的配慮の提供)'!$AL$28="","NA",'項目E2(合理的配慮の提供)'!$AL$28)</f>
        <v>NA</v>
      </c>
      <c r="R679" s="8" t="str">
        <f>IF('項目E2(合理的配慮の提供)'!$AM$28="","NA",'項目E2(合理的配慮の提供)'!$AM$28)</f>
        <v>NA</v>
      </c>
      <c r="S679" s="8" t="str">
        <f>IF('項目E2(合理的配慮の提供)'!$AN$28="","NA",'項目E2(合理的配慮の提供)'!$AN$28)</f>
        <v>NA</v>
      </c>
      <c r="T679" s="8" t="str">
        <f>IF('項目E2(合理的配慮の提供)'!$AO$28="","NA",'項目E2(合理的配慮の提供)'!$AO$28)</f>
        <v>NA</v>
      </c>
      <c r="AB679" s="30"/>
      <c r="AC679" s="30"/>
      <c r="AD679" s="30"/>
      <c r="AE679" s="30"/>
      <c r="AF679" s="30"/>
      <c r="AG679" s="30"/>
      <c r="AH679" s="30"/>
      <c r="AI679" s="30"/>
      <c r="AK679" s="30"/>
      <c r="AN679" s="30"/>
      <c r="AO679" s="30"/>
      <c r="AP679" s="30"/>
      <c r="AQ679" s="29"/>
      <c r="AR679" s="29"/>
      <c r="AT679" s="120"/>
      <c r="AU679" s="9" t="s">
        <v>408</v>
      </c>
      <c r="AV679" s="9" t="s">
        <v>409</v>
      </c>
      <c r="AW679" s="9" t="s">
        <v>410</v>
      </c>
      <c r="AX679" s="9" t="s">
        <v>411</v>
      </c>
      <c r="AY679" s="9" t="s">
        <v>412</v>
      </c>
      <c r="AZ679" s="9" t="s">
        <v>413</v>
      </c>
      <c r="BH679" s="120"/>
      <c r="BI679" s="120"/>
      <c r="BJ679" s="120"/>
      <c r="BK679" s="120"/>
      <c r="BL679" s="120"/>
      <c r="BM679" s="120"/>
      <c r="BN679" s="120"/>
      <c r="BO679" s="120"/>
      <c r="BQ679" s="120"/>
      <c r="BT679" s="120"/>
      <c r="BU679" s="120"/>
      <c r="BV679" s="120"/>
      <c r="BW679" s="9" t="s">
        <v>278</v>
      </c>
      <c r="BX679" s="29"/>
      <c r="DI679" s="29"/>
      <c r="DJ679" s="13" t="s">
        <v>370</v>
      </c>
    </row>
    <row r="680" spans="2:114" ht="15" customHeight="1">
      <c r="B680" s="91" t="s">
        <v>438</v>
      </c>
      <c r="C680" s="92" t="s">
        <v>352</v>
      </c>
      <c r="D680" s="92" t="s">
        <v>406</v>
      </c>
      <c r="E680" s="93" t="s">
        <v>414</v>
      </c>
      <c r="F680" s="9">
        <v>9</v>
      </c>
      <c r="G680" s="9">
        <f t="shared" si="10"/>
        <v>1</v>
      </c>
      <c r="I680" s="8">
        <f>IF(AND($J$679=1,$T$679&lt;&gt;"○"),1,0)</f>
        <v>0</v>
      </c>
      <c r="J680" s="8">
        <f>IF($AL$680="NA",0,1)</f>
        <v>0</v>
      </c>
      <c r="K680" s="28" t="s">
        <v>118</v>
      </c>
      <c r="L680" s="29"/>
      <c r="N680" s="30"/>
      <c r="AB680" s="30"/>
      <c r="AC680" s="30"/>
      <c r="AD680" s="30"/>
      <c r="AE680" s="30"/>
      <c r="AF680" s="30"/>
      <c r="AG680" s="30"/>
      <c r="AH680" s="30"/>
      <c r="AI680" s="30"/>
      <c r="AK680" s="30"/>
      <c r="AL680" s="8" t="str">
        <f>IF('項目E2(合理的配慮の提供)'!$AP$28="","NA",'項目E2(合理的配慮の提供)'!$AP$28)</f>
        <v>NA</v>
      </c>
      <c r="AN680" s="30"/>
      <c r="AO680" s="30"/>
      <c r="AP680" s="30"/>
      <c r="AQ680" s="29"/>
      <c r="AR680" s="29"/>
      <c r="AT680" s="120"/>
      <c r="BH680" s="120"/>
      <c r="BI680" s="120"/>
      <c r="BJ680" s="120"/>
      <c r="BK680" s="120"/>
      <c r="BL680" s="120"/>
      <c r="BM680" s="120"/>
      <c r="BN680" s="120"/>
      <c r="BO680" s="120"/>
      <c r="BQ680" s="120"/>
      <c r="BR680" s="9" t="s">
        <v>415</v>
      </c>
      <c r="BT680" s="120"/>
      <c r="BU680" s="120"/>
      <c r="BV680" s="120"/>
      <c r="BW680" s="9" t="s">
        <v>279</v>
      </c>
      <c r="BX680" s="29"/>
      <c r="BY680" s="13" t="s">
        <v>413</v>
      </c>
      <c r="CA680" s="13" t="s">
        <v>373</v>
      </c>
      <c r="DI680" s="29"/>
      <c r="DJ680" s="13" t="s">
        <v>127</v>
      </c>
    </row>
    <row r="681" spans="2:114" ht="15" customHeight="1">
      <c r="B681" s="91" t="s">
        <v>438</v>
      </c>
      <c r="C681" s="92" t="s">
        <v>352</v>
      </c>
      <c r="D681" s="92" t="s">
        <v>209</v>
      </c>
      <c r="E681" s="93" t="s">
        <v>210</v>
      </c>
      <c r="F681" s="9">
        <v>9</v>
      </c>
      <c r="G681" s="9">
        <f t="shared" si="10"/>
        <v>1</v>
      </c>
      <c r="J681" s="8">
        <f>IF(COUNTIF($O$681:$AH$681,"○")=0,0,1)</f>
        <v>0</v>
      </c>
      <c r="K681" s="28" t="s">
        <v>154</v>
      </c>
      <c r="L681" s="29"/>
      <c r="N681" s="30"/>
      <c r="O681" s="8" t="str">
        <f>IF('項目E2(合理的配慮の提供)'!$AQ$28="","NA",'項目E2(合理的配慮の提供)'!$AQ$28)</f>
        <v>NA</v>
      </c>
      <c r="P681" s="8" t="str">
        <f>IF('項目E2(合理的配慮の提供)'!$AR$28="","NA",'項目E2(合理的配慮の提供)'!$AR$28)</f>
        <v>NA</v>
      </c>
      <c r="Q681" s="8" t="str">
        <f>IF('項目E2(合理的配慮の提供)'!$AS$28="","NA",'項目E2(合理的配慮の提供)'!$AS$28)</f>
        <v>NA</v>
      </c>
      <c r="AB681" s="30"/>
      <c r="AC681" s="30"/>
      <c r="AD681" s="30"/>
      <c r="AE681" s="30"/>
      <c r="AF681" s="30"/>
      <c r="AG681" s="30"/>
      <c r="AH681" s="30"/>
      <c r="AI681" s="30"/>
      <c r="AK681" s="30"/>
      <c r="AN681" s="30"/>
      <c r="AO681" s="30"/>
      <c r="AP681" s="30"/>
      <c r="AQ681" s="29"/>
      <c r="AR681" s="29"/>
      <c r="AT681" s="120"/>
      <c r="AU681" s="9" t="s">
        <v>416</v>
      </c>
      <c r="AV681" s="9" t="s">
        <v>417</v>
      </c>
      <c r="AW681" s="9" t="s">
        <v>418</v>
      </c>
      <c r="BH681" s="120"/>
      <c r="BI681" s="120"/>
      <c r="BJ681" s="120"/>
      <c r="BK681" s="120"/>
      <c r="BL681" s="120"/>
      <c r="BM681" s="120"/>
      <c r="BN681" s="120"/>
      <c r="BO681" s="120"/>
      <c r="BQ681" s="120"/>
      <c r="BT681" s="120"/>
      <c r="BU681" s="120"/>
      <c r="BV681" s="120"/>
      <c r="BW681" s="9" t="s">
        <v>284</v>
      </c>
      <c r="BX681" s="29"/>
      <c r="DI681" s="29"/>
      <c r="DJ681" s="13" t="s">
        <v>370</v>
      </c>
    </row>
    <row r="682" spans="2:114" ht="15" customHeight="1">
      <c r="B682" s="91" t="s">
        <v>438</v>
      </c>
      <c r="C682" s="92" t="s">
        <v>352</v>
      </c>
      <c r="D682" s="92" t="s">
        <v>215</v>
      </c>
      <c r="E682" s="93" t="s">
        <v>419</v>
      </c>
      <c r="F682" s="9">
        <v>9</v>
      </c>
      <c r="G682" s="9">
        <f t="shared" si="10"/>
        <v>1</v>
      </c>
      <c r="J682" s="8">
        <f>IF(COUNTIF($O$682:$AH$682,"○")=0,0,1)</f>
        <v>0</v>
      </c>
      <c r="K682" s="28" t="s">
        <v>154</v>
      </c>
      <c r="L682" s="29"/>
      <c r="N682" s="30"/>
      <c r="O682" s="8" t="str">
        <f>IF('項目E2(合理的配慮の提供)'!$AT$28="","NA",'項目E2(合理的配慮の提供)'!$AT$28)</f>
        <v>NA</v>
      </c>
      <c r="AB682" s="30"/>
      <c r="AC682" s="30"/>
      <c r="AD682" s="30"/>
      <c r="AE682" s="30"/>
      <c r="AF682" s="30"/>
      <c r="AG682" s="30"/>
      <c r="AH682" s="30"/>
      <c r="AI682" s="30"/>
      <c r="AK682" s="30"/>
      <c r="AN682" s="30"/>
      <c r="AO682" s="30"/>
      <c r="AP682" s="30"/>
      <c r="AQ682" s="29"/>
      <c r="AR682" s="29"/>
      <c r="AT682" s="120"/>
      <c r="AU682" s="9" t="s">
        <v>420</v>
      </c>
      <c r="BH682" s="120"/>
      <c r="BI682" s="120"/>
      <c r="BJ682" s="120"/>
      <c r="BK682" s="120"/>
      <c r="BL682" s="120"/>
      <c r="BM682" s="120"/>
      <c r="BN682" s="120"/>
      <c r="BO682" s="120"/>
      <c r="BQ682" s="120"/>
      <c r="BT682" s="120"/>
      <c r="BU682" s="120"/>
      <c r="BV682" s="120"/>
      <c r="BW682" s="9" t="s">
        <v>285</v>
      </c>
      <c r="BX682" s="29"/>
      <c r="DI682" s="29"/>
      <c r="DJ682" s="13" t="s">
        <v>370</v>
      </c>
    </row>
    <row r="683" spans="2:114" ht="15" customHeight="1">
      <c r="B683" s="91" t="s">
        <v>438</v>
      </c>
      <c r="C683" s="92" t="s">
        <v>352</v>
      </c>
      <c r="D683" s="92" t="s">
        <v>218</v>
      </c>
      <c r="E683" s="93" t="s">
        <v>421</v>
      </c>
      <c r="F683" s="9">
        <v>9</v>
      </c>
      <c r="G683" s="9">
        <f t="shared" si="10"/>
        <v>1</v>
      </c>
      <c r="J683" s="8">
        <f>IF($AL$683="NA",0,1)</f>
        <v>0</v>
      </c>
      <c r="K683" s="28" t="s">
        <v>118</v>
      </c>
      <c r="L683" s="29"/>
      <c r="N683" s="30"/>
      <c r="AB683" s="30"/>
      <c r="AC683" s="30"/>
      <c r="AD683" s="30"/>
      <c r="AE683" s="30"/>
      <c r="AF683" s="30"/>
      <c r="AG683" s="30"/>
      <c r="AH683" s="30"/>
      <c r="AI683" s="30"/>
      <c r="AK683" s="30"/>
      <c r="AL683" s="8" t="str">
        <f>IF('項目E2(合理的配慮の提供)'!$AU$28="","NA",'項目E2(合理的配慮の提供)'!$AU$28)</f>
        <v>NA</v>
      </c>
      <c r="AN683" s="30"/>
      <c r="AO683" s="30"/>
      <c r="AP683" s="30"/>
      <c r="AQ683" s="29"/>
      <c r="AR683" s="29"/>
      <c r="AT683" s="120"/>
      <c r="BH683" s="120"/>
      <c r="BI683" s="120"/>
      <c r="BJ683" s="120"/>
      <c r="BK683" s="120"/>
      <c r="BL683" s="120"/>
      <c r="BM683" s="120"/>
      <c r="BN683" s="120"/>
      <c r="BO683" s="120"/>
      <c r="BQ683" s="120"/>
      <c r="BR683" s="9" t="s">
        <v>422</v>
      </c>
      <c r="BT683" s="120"/>
      <c r="BU683" s="120"/>
      <c r="BV683" s="120"/>
      <c r="BW683" s="9" t="s">
        <v>286</v>
      </c>
      <c r="BX683" s="29"/>
      <c r="DI683" s="29"/>
      <c r="DJ683" s="13" t="s">
        <v>127</v>
      </c>
    </row>
    <row r="684" spans="2:114" ht="15" customHeight="1">
      <c r="B684" s="91" t="s">
        <v>438</v>
      </c>
      <c r="C684" s="92" t="s">
        <v>352</v>
      </c>
      <c r="D684" s="92" t="s">
        <v>432</v>
      </c>
      <c r="E684" s="93" t="s">
        <v>423</v>
      </c>
      <c r="F684" s="9">
        <v>9</v>
      </c>
      <c r="G684" s="9">
        <f t="shared" si="10"/>
        <v>1</v>
      </c>
      <c r="J684" s="8">
        <f>IF(OR($M$684="(選択)",LEN(TRIM($M$684))=0,$M$684="NA"),0,1)</f>
        <v>0</v>
      </c>
      <c r="K684" s="28" t="s">
        <v>145</v>
      </c>
      <c r="L684" s="29"/>
      <c r="M684" s="8" t="str">
        <f>IF('項目E2(合理的配慮の提供)'!$AV$28="","NA",'項目E2(合理的配慮の提供)'!$AV$28)</f>
        <v>(選択)</v>
      </c>
      <c r="N684" s="30"/>
      <c r="AB684" s="30"/>
      <c r="AC684" s="30"/>
      <c r="AD684" s="30"/>
      <c r="AE684" s="30"/>
      <c r="AF684" s="30"/>
      <c r="AG684" s="30"/>
      <c r="AH684" s="30"/>
      <c r="AI684" s="30"/>
      <c r="AK684" s="30"/>
      <c r="AN684" s="30"/>
      <c r="AO684" s="30"/>
      <c r="AP684" s="30"/>
      <c r="AQ684" s="29"/>
      <c r="AR684" s="29"/>
      <c r="AS684" s="9" t="s">
        <v>424</v>
      </c>
      <c r="AT684" s="120"/>
      <c r="BH684" s="120"/>
      <c r="BI684" s="120"/>
      <c r="BJ684" s="120"/>
      <c r="BK684" s="120"/>
      <c r="BL684" s="120"/>
      <c r="BM684" s="120"/>
      <c r="BN684" s="120"/>
      <c r="BO684" s="120"/>
      <c r="BQ684" s="120"/>
      <c r="BT684" s="120"/>
      <c r="BU684" s="120"/>
      <c r="BV684" s="120"/>
      <c r="BW684" s="9" t="s">
        <v>287</v>
      </c>
      <c r="BX684" s="29"/>
      <c r="DI684" s="29"/>
      <c r="DJ684" s="13" t="s">
        <v>360</v>
      </c>
    </row>
    <row r="685" spans="2:114" ht="15" customHeight="1">
      <c r="B685" s="91" t="s">
        <v>438</v>
      </c>
      <c r="C685" s="92" t="s">
        <v>352</v>
      </c>
      <c r="D685" s="92" t="s">
        <v>425</v>
      </c>
      <c r="E685" s="93" t="s">
        <v>426</v>
      </c>
      <c r="F685" s="9">
        <v>9</v>
      </c>
      <c r="G685" s="9">
        <f t="shared" si="10"/>
        <v>1</v>
      </c>
      <c r="J685" s="8">
        <f>IF($AL$685="NA",0,1)</f>
        <v>0</v>
      </c>
      <c r="K685" s="28" t="s">
        <v>118</v>
      </c>
      <c r="L685" s="29"/>
      <c r="N685" s="30"/>
      <c r="AB685" s="30"/>
      <c r="AC685" s="30"/>
      <c r="AD685" s="30"/>
      <c r="AE685" s="30"/>
      <c r="AF685" s="30"/>
      <c r="AG685" s="30"/>
      <c r="AH685" s="30"/>
      <c r="AI685" s="30"/>
      <c r="AK685" s="30"/>
      <c r="AL685" s="8" t="str">
        <f>IF('項目E2(合理的配慮の提供)'!$AW$28="","NA",'項目E2(合理的配慮の提供)'!$AW$28)</f>
        <v>NA</v>
      </c>
      <c r="AN685" s="30"/>
      <c r="AO685" s="30"/>
      <c r="AP685" s="30"/>
      <c r="AQ685" s="29"/>
      <c r="AR685" s="29"/>
      <c r="AT685" s="120"/>
      <c r="BH685" s="120"/>
      <c r="BI685" s="120"/>
      <c r="BJ685" s="120"/>
      <c r="BK685" s="120"/>
      <c r="BL685" s="120"/>
      <c r="BM685" s="120"/>
      <c r="BN685" s="120"/>
      <c r="BO685" s="120"/>
      <c r="BQ685" s="120"/>
      <c r="BR685" s="9" t="s">
        <v>427</v>
      </c>
      <c r="BT685" s="120"/>
      <c r="BU685" s="120"/>
      <c r="BV685" s="120"/>
      <c r="BW685" s="9" t="s">
        <v>288</v>
      </c>
      <c r="BX685" s="29"/>
      <c r="DI685" s="29"/>
      <c r="DJ685" s="13" t="s">
        <v>127</v>
      </c>
    </row>
    <row r="686" spans="2:114" ht="15" customHeight="1">
      <c r="B686" s="91" t="s">
        <v>438</v>
      </c>
      <c r="C686" s="92" t="s">
        <v>352</v>
      </c>
      <c r="D686" s="92" t="s">
        <v>227</v>
      </c>
      <c r="E686" s="93" t="s">
        <v>228</v>
      </c>
      <c r="F686" s="9">
        <v>9</v>
      </c>
      <c r="G686" s="9">
        <f t="shared" si="10"/>
        <v>1</v>
      </c>
      <c r="J686" s="8">
        <f>IF($AL$686="NA",0,1)</f>
        <v>0</v>
      </c>
      <c r="K686" s="28" t="s">
        <v>118</v>
      </c>
      <c r="L686" s="29"/>
      <c r="N686" s="30"/>
      <c r="AB686" s="30"/>
      <c r="AC686" s="30"/>
      <c r="AD686" s="30"/>
      <c r="AE686" s="30"/>
      <c r="AF686" s="30"/>
      <c r="AG686" s="30"/>
      <c r="AH686" s="30"/>
      <c r="AI686" s="30"/>
      <c r="AK686" s="30"/>
      <c r="AL686" s="8" t="str">
        <f>IF('項目E2(合理的配慮の提供)'!$AX$28="","NA",'項目E2(合理的配慮の提供)'!$AX$28)</f>
        <v>NA</v>
      </c>
      <c r="AN686" s="30"/>
      <c r="AO686" s="30"/>
      <c r="AP686" s="30"/>
      <c r="AQ686" s="29"/>
      <c r="AR686" s="29"/>
      <c r="AT686" s="120"/>
      <c r="BH686" s="120"/>
      <c r="BI686" s="120"/>
      <c r="BJ686" s="120"/>
      <c r="BK686" s="120"/>
      <c r="BL686" s="120"/>
      <c r="BM686" s="120"/>
      <c r="BN686" s="120"/>
      <c r="BO686" s="120"/>
      <c r="BQ686" s="120"/>
      <c r="BR686" s="9" t="s">
        <v>428</v>
      </c>
      <c r="BT686" s="120"/>
      <c r="BU686" s="120"/>
      <c r="BV686" s="120"/>
      <c r="BW686" s="9" t="s">
        <v>289</v>
      </c>
      <c r="BX686" s="29"/>
      <c r="DI686" s="29"/>
      <c r="DJ686" s="13" t="s">
        <v>127</v>
      </c>
    </row>
    <row r="687" spans="2:114" ht="15" customHeight="1">
      <c r="B687" s="91" t="s">
        <v>438</v>
      </c>
      <c r="C687" s="92" t="s">
        <v>352</v>
      </c>
      <c r="D687" s="92" t="s">
        <v>429</v>
      </c>
      <c r="E687" s="93" t="s">
        <v>430</v>
      </c>
      <c r="F687" s="9">
        <v>9</v>
      </c>
      <c r="G687" s="9">
        <f t="shared" si="10"/>
        <v>1</v>
      </c>
      <c r="J687" s="8">
        <f>IF(OR($M$687="(選択)",LEN(TRIM($M$687))=0,$M$687="NA"),0,1)</f>
        <v>0</v>
      </c>
      <c r="K687" s="28" t="s">
        <v>145</v>
      </c>
      <c r="L687" s="29"/>
      <c r="M687" s="8" t="str">
        <f>IF('項目E2(合理的配慮の提供)'!$AY$28="","NA",'項目E2(合理的配慮の提供)'!$AY$28)</f>
        <v>(選択)</v>
      </c>
      <c r="N687" s="30"/>
      <c r="AB687" s="30"/>
      <c r="AC687" s="30"/>
      <c r="AD687" s="30"/>
      <c r="AE687" s="30"/>
      <c r="AF687" s="30"/>
      <c r="AG687" s="30"/>
      <c r="AH687" s="30"/>
      <c r="AI687" s="30"/>
      <c r="AK687" s="30"/>
      <c r="AN687" s="30"/>
      <c r="AO687" s="30"/>
      <c r="AP687" s="30"/>
      <c r="AQ687" s="29"/>
      <c r="AR687" s="29"/>
      <c r="AS687" s="9" t="s">
        <v>431</v>
      </c>
      <c r="AT687" s="120"/>
      <c r="BH687" s="120"/>
      <c r="BI687" s="120"/>
      <c r="BJ687" s="120"/>
      <c r="BK687" s="120"/>
      <c r="BL687" s="120"/>
      <c r="BM687" s="120"/>
      <c r="BN687" s="120"/>
      <c r="BO687" s="120"/>
      <c r="BQ687" s="120"/>
      <c r="BT687" s="120"/>
      <c r="BU687" s="120"/>
      <c r="BV687" s="120"/>
      <c r="BW687" s="9" t="s">
        <v>290</v>
      </c>
      <c r="BX687" s="29"/>
      <c r="DI687" s="29"/>
      <c r="DJ687" s="13" t="s">
        <v>360</v>
      </c>
    </row>
    <row r="688" spans="2:114" ht="15" customHeight="1">
      <c r="B688" s="91" t="s">
        <v>438</v>
      </c>
      <c r="C688" s="92" t="s">
        <v>352</v>
      </c>
      <c r="D688" s="92" t="s">
        <v>357</v>
      </c>
      <c r="E688" s="93" t="s">
        <v>439</v>
      </c>
      <c r="F688" s="9">
        <v>10</v>
      </c>
      <c r="G688" s="9">
        <f t="shared" si="10"/>
        <v>1</v>
      </c>
      <c r="J688" s="8">
        <f>IF(OR($M$688="(選択)",LEN(TRIM($M$688))=0,$M$688="NA"),0,1)</f>
        <v>0</v>
      </c>
      <c r="K688" s="28" t="s">
        <v>145</v>
      </c>
      <c r="L688" s="29"/>
      <c r="M688" s="8" t="str">
        <f>IF('項目E2(合理的配慮の提供)'!$C$29="","NA",'項目E2(合理的配慮の提供)'!$C$29)</f>
        <v>(選択)</v>
      </c>
      <c r="N688" s="30"/>
      <c r="AB688" s="30"/>
      <c r="AC688" s="30"/>
      <c r="AD688" s="30"/>
      <c r="AE688" s="30"/>
      <c r="AF688" s="30"/>
      <c r="AG688" s="30"/>
      <c r="AH688" s="30"/>
      <c r="AI688" s="30"/>
      <c r="AK688" s="30"/>
      <c r="AN688" s="30"/>
      <c r="AO688" s="30"/>
      <c r="AP688" s="30"/>
      <c r="AQ688" s="29"/>
      <c r="AR688" s="29"/>
      <c r="AS688" s="9" t="s">
        <v>359</v>
      </c>
      <c r="AT688" s="120"/>
      <c r="BH688" s="120"/>
      <c r="BI688" s="120"/>
      <c r="BJ688" s="120"/>
      <c r="BK688" s="120"/>
      <c r="BL688" s="120"/>
      <c r="BM688" s="120"/>
      <c r="BN688" s="120"/>
      <c r="BO688" s="120"/>
      <c r="BQ688" s="120"/>
      <c r="BT688" s="120"/>
      <c r="BU688" s="120"/>
      <c r="BV688" s="120"/>
      <c r="BW688" s="9" t="s">
        <v>237</v>
      </c>
      <c r="BX688" s="29"/>
      <c r="DI688" s="29"/>
      <c r="DJ688" s="13" t="s">
        <v>360</v>
      </c>
    </row>
    <row r="689" spans="2:114" ht="15" customHeight="1">
      <c r="B689" s="91" t="s">
        <v>438</v>
      </c>
      <c r="C689" s="92" t="s">
        <v>352</v>
      </c>
      <c r="D689" s="92" t="s">
        <v>361</v>
      </c>
      <c r="E689" s="93" t="s">
        <v>362</v>
      </c>
      <c r="F689" s="9">
        <v>10</v>
      </c>
      <c r="G689" s="9">
        <f t="shared" si="10"/>
        <v>1</v>
      </c>
      <c r="J689" s="8">
        <f>IF($AL$689="NA",0,1)</f>
        <v>0</v>
      </c>
      <c r="K689" s="28" t="s">
        <v>118</v>
      </c>
      <c r="L689" s="29"/>
      <c r="N689" s="30"/>
      <c r="AB689" s="30"/>
      <c r="AC689" s="30"/>
      <c r="AD689" s="30"/>
      <c r="AE689" s="30"/>
      <c r="AF689" s="30"/>
      <c r="AG689" s="30"/>
      <c r="AH689" s="30"/>
      <c r="AI689" s="30"/>
      <c r="AK689" s="30"/>
      <c r="AL689" s="8" t="str">
        <f>IF('項目E2(合理的配慮の提供)'!$D$29="","NA",'項目E2(合理的配慮の提供)'!$D$29)</f>
        <v>NA</v>
      </c>
      <c r="AN689" s="30"/>
      <c r="AO689" s="30"/>
      <c r="AP689" s="30"/>
      <c r="AQ689" s="29"/>
      <c r="AR689" s="29"/>
      <c r="AT689" s="120"/>
      <c r="BH689" s="120"/>
      <c r="BI689" s="120"/>
      <c r="BJ689" s="120"/>
      <c r="BK689" s="120"/>
      <c r="BL689" s="120"/>
      <c r="BM689" s="120"/>
      <c r="BN689" s="120"/>
      <c r="BO689" s="120"/>
      <c r="BQ689" s="120"/>
      <c r="BR689" s="9" t="s">
        <v>363</v>
      </c>
      <c r="BT689" s="120"/>
      <c r="BU689" s="120"/>
      <c r="BV689" s="120"/>
      <c r="BW689" s="9" t="s">
        <v>238</v>
      </c>
      <c r="BX689" s="29"/>
      <c r="DI689" s="29"/>
      <c r="DJ689" s="13" t="s">
        <v>127</v>
      </c>
    </row>
    <row r="690" spans="2:114" ht="15" customHeight="1">
      <c r="B690" s="91" t="s">
        <v>438</v>
      </c>
      <c r="C690" s="92" t="s">
        <v>352</v>
      </c>
      <c r="D690" s="92" t="s">
        <v>364</v>
      </c>
      <c r="E690" s="93" t="s">
        <v>365</v>
      </c>
      <c r="F690" s="9">
        <v>10</v>
      </c>
      <c r="G690" s="9">
        <f t="shared" si="10"/>
        <v>1</v>
      </c>
      <c r="J690" s="8">
        <f>IF(COUNTIF($O$690:$AH$690,"○")=0,0,1)</f>
        <v>0</v>
      </c>
      <c r="K690" s="28" t="s">
        <v>366</v>
      </c>
      <c r="L690" s="29"/>
      <c r="N690" s="30"/>
      <c r="O690" s="8" t="str">
        <f>IF('項目E2(合理的配慮の提供)'!$G$29="","NA",'項目E2(合理的配慮の提供)'!$G$29)</f>
        <v>NA</v>
      </c>
      <c r="P690" s="8" t="str">
        <f>IF('項目E2(合理的配慮の提供)'!$H$29="","NA",'項目E2(合理的配慮の提供)'!$H$29)</f>
        <v>NA</v>
      </c>
      <c r="Q690" s="8" t="str">
        <f>IF('項目E2(合理的配慮の提供)'!$I$29="","NA",'項目E2(合理的配慮の提供)'!$I$29)</f>
        <v>NA</v>
      </c>
      <c r="AB690" s="30"/>
      <c r="AC690" s="30"/>
      <c r="AD690" s="30"/>
      <c r="AE690" s="30"/>
      <c r="AF690" s="30"/>
      <c r="AG690" s="30"/>
      <c r="AH690" s="30"/>
      <c r="AI690" s="30"/>
      <c r="AK690" s="30"/>
      <c r="AM690" s="32"/>
      <c r="AN690" s="30"/>
      <c r="AO690" s="30"/>
      <c r="AP690" s="30"/>
      <c r="AQ690" s="29"/>
      <c r="AR690" s="29"/>
      <c r="AT690" s="120"/>
      <c r="AU690" s="9" t="s">
        <v>367</v>
      </c>
      <c r="AV690" s="9" t="s">
        <v>368</v>
      </c>
      <c r="AW690" s="9" t="s">
        <v>369</v>
      </c>
      <c r="BH690" s="120"/>
      <c r="BI690" s="120"/>
      <c r="BJ690" s="120"/>
      <c r="BK690" s="120"/>
      <c r="BL690" s="120"/>
      <c r="BM690" s="120"/>
      <c r="BN690" s="120"/>
      <c r="BO690" s="120"/>
      <c r="BQ690" s="120"/>
      <c r="BT690" s="120"/>
      <c r="BU690" s="120"/>
      <c r="BV690" s="120"/>
      <c r="BW690" s="9" t="s">
        <v>242</v>
      </c>
      <c r="BX690" s="29"/>
      <c r="DI690" s="29"/>
      <c r="DJ690" s="13" t="s">
        <v>370</v>
      </c>
    </row>
    <row r="691" spans="2:114" ht="15" customHeight="1">
      <c r="B691" s="91" t="s">
        <v>438</v>
      </c>
      <c r="C691" s="92" t="s">
        <v>352</v>
      </c>
      <c r="D691" s="92" t="s">
        <v>364</v>
      </c>
      <c r="E691" s="93" t="s">
        <v>371</v>
      </c>
      <c r="F691" s="9">
        <v>10</v>
      </c>
      <c r="G691" s="9">
        <f t="shared" si="10"/>
        <v>1</v>
      </c>
      <c r="I691" s="8">
        <f>IF(AND($J$690=1,$Q$690&lt;&gt;"○"),1,0)</f>
        <v>0</v>
      </c>
      <c r="J691" s="8">
        <f>IF($AL$691="NA",0,1)</f>
        <v>0</v>
      </c>
      <c r="K691" s="28" t="s">
        <v>118</v>
      </c>
      <c r="L691" s="29"/>
      <c r="N691" s="30"/>
      <c r="AB691" s="30"/>
      <c r="AC691" s="30"/>
      <c r="AD691" s="30"/>
      <c r="AE691" s="30"/>
      <c r="AF691" s="30"/>
      <c r="AG691" s="30"/>
      <c r="AH691" s="30"/>
      <c r="AI691" s="30"/>
      <c r="AK691" s="30"/>
      <c r="AL691" s="8" t="str">
        <f>IF('項目E2(合理的配慮の提供)'!$J$29="","NA",'項目E2(合理的配慮の提供)'!$J$29)</f>
        <v>NA</v>
      </c>
      <c r="AN691" s="30"/>
      <c r="AO691" s="30"/>
      <c r="AP691" s="30"/>
      <c r="AQ691" s="29"/>
      <c r="AR691" s="29"/>
      <c r="AT691" s="120"/>
      <c r="BH691" s="120"/>
      <c r="BI691" s="120"/>
      <c r="BJ691" s="120"/>
      <c r="BK691" s="120"/>
      <c r="BL691" s="120"/>
      <c r="BM691" s="120"/>
      <c r="BN691" s="120"/>
      <c r="BO691" s="120"/>
      <c r="BQ691" s="120"/>
      <c r="BR691" s="9" t="s">
        <v>372</v>
      </c>
      <c r="BT691" s="120"/>
      <c r="BU691" s="120"/>
      <c r="BV691" s="120"/>
      <c r="BW691" s="9" t="s">
        <v>243</v>
      </c>
      <c r="BX691" s="29"/>
      <c r="BY691" s="13" t="s">
        <v>369</v>
      </c>
      <c r="CA691" s="13" t="s">
        <v>373</v>
      </c>
      <c r="DI691" s="29"/>
      <c r="DJ691" s="13" t="s">
        <v>127</v>
      </c>
    </row>
    <row r="692" spans="2:114" ht="15" customHeight="1">
      <c r="B692" s="91" t="s">
        <v>438</v>
      </c>
      <c r="C692" s="92" t="s">
        <v>352</v>
      </c>
      <c r="D692" s="92" t="s">
        <v>162</v>
      </c>
      <c r="E692" s="93" t="s">
        <v>374</v>
      </c>
      <c r="F692" s="9">
        <v>10</v>
      </c>
      <c r="G692" s="9">
        <f t="shared" si="10"/>
        <v>1</v>
      </c>
      <c r="J692" s="8">
        <f>IF(COUNTIF($O$692:$AH$692,"○")=0,0,1)</f>
        <v>0</v>
      </c>
      <c r="K692" s="28" t="s">
        <v>154</v>
      </c>
      <c r="L692" s="29"/>
      <c r="N692" s="30"/>
      <c r="O692" s="8" t="str">
        <f>IF('項目E2(合理的配慮の提供)'!$K$29="","NA",'項目E2(合理的配慮の提供)'!$K$29)</f>
        <v>NA</v>
      </c>
      <c r="P692" s="8" t="str">
        <f>IF('項目E2(合理的配慮の提供)'!$L$29="","NA",'項目E2(合理的配慮の提供)'!$L$29)</f>
        <v>NA</v>
      </c>
      <c r="Q692" s="8" t="str">
        <f>IF('項目E2(合理的配慮の提供)'!$M$29="","NA",'項目E2(合理的配慮の提供)'!$M$29)</f>
        <v>NA</v>
      </c>
      <c r="R692" s="8" t="str">
        <f>IF('項目E2(合理的配慮の提供)'!$N$29="","NA",'項目E2(合理的配慮の提供)'!$N$29)</f>
        <v>NA</v>
      </c>
      <c r="AB692" s="30"/>
      <c r="AC692" s="30"/>
      <c r="AD692" s="30"/>
      <c r="AE692" s="30"/>
      <c r="AF692" s="30"/>
      <c r="AG692" s="30"/>
      <c r="AH692" s="30"/>
      <c r="AI692" s="30"/>
      <c r="AK692" s="30"/>
      <c r="AN692" s="30"/>
      <c r="AO692" s="30"/>
      <c r="AP692" s="30"/>
      <c r="AQ692" s="29"/>
      <c r="AR692" s="29"/>
      <c r="AT692" s="120"/>
      <c r="AU692" s="9" t="s">
        <v>375</v>
      </c>
      <c r="AV692" s="9" t="s">
        <v>376</v>
      </c>
      <c r="AW692" s="9" t="s">
        <v>377</v>
      </c>
      <c r="AX692" s="9" t="s">
        <v>378</v>
      </c>
      <c r="BH692" s="120"/>
      <c r="BI692" s="120"/>
      <c r="BJ692" s="120"/>
      <c r="BK692" s="120"/>
      <c r="BL692" s="120"/>
      <c r="BM692" s="120"/>
      <c r="BN692" s="120"/>
      <c r="BO692" s="120"/>
      <c r="BQ692" s="120"/>
      <c r="BT692" s="120"/>
      <c r="BU692" s="120"/>
      <c r="BV692" s="120"/>
      <c r="BW692" s="9" t="s">
        <v>248</v>
      </c>
      <c r="BX692" s="29"/>
      <c r="DI692" s="29"/>
      <c r="DJ692" s="13" t="s">
        <v>370</v>
      </c>
    </row>
    <row r="693" spans="2:114" ht="15" customHeight="1">
      <c r="B693" s="91" t="s">
        <v>438</v>
      </c>
      <c r="C693" s="92" t="s">
        <v>352</v>
      </c>
      <c r="D693" s="92" t="s">
        <v>379</v>
      </c>
      <c r="E693" s="93" t="s">
        <v>380</v>
      </c>
      <c r="F693" s="9">
        <v>10</v>
      </c>
      <c r="G693" s="9">
        <f t="shared" si="10"/>
        <v>1</v>
      </c>
      <c r="J693" s="8">
        <f>IF(COUNTIF($O$693:$AH$693,"○")=0,0,1)</f>
        <v>0</v>
      </c>
      <c r="K693" s="28" t="s">
        <v>154</v>
      </c>
      <c r="L693" s="29"/>
      <c r="N693" s="30"/>
      <c r="O693" s="8" t="str">
        <f>IF('項目E2(合理的配慮の提供)'!$O$29="","NA",'項目E2(合理的配慮の提供)'!$O$29)</f>
        <v>NA</v>
      </c>
      <c r="P693" s="8" t="str">
        <f>IF('項目E2(合理的配慮の提供)'!$P$29="","NA",'項目E2(合理的配慮の提供)'!$P$29)</f>
        <v>NA</v>
      </c>
      <c r="Q693" s="8" t="str">
        <f>IF('項目E2(合理的配慮の提供)'!$Q$29="","NA",'項目E2(合理的配慮の提供)'!$Q$29)</f>
        <v>NA</v>
      </c>
      <c r="R693" s="8" t="str">
        <f>IF('項目E2(合理的配慮の提供)'!$R$29="","NA",'項目E2(合理的配慮の提供)'!$R$29)</f>
        <v>NA</v>
      </c>
      <c r="S693" s="8" t="str">
        <f>IF('項目E2(合理的配慮の提供)'!$S$29="","NA",'項目E2(合理的配慮の提供)'!$S$29)</f>
        <v>NA</v>
      </c>
      <c r="T693" s="8" t="str">
        <f>IF('項目E2(合理的配慮の提供)'!$T$29="","NA",'項目E2(合理的配慮の提供)'!$T$29)</f>
        <v>NA</v>
      </c>
      <c r="U693" s="8" t="str">
        <f>IF('項目E2(合理的配慮の提供)'!$U$29="","NA",'項目E2(合理的配慮の提供)'!$U$29)</f>
        <v>NA</v>
      </c>
      <c r="V693" s="8" t="str">
        <f>IF('項目E2(合理的配慮の提供)'!$V$29="","NA",'項目E2(合理的配慮の提供)'!$V$29)</f>
        <v>NA</v>
      </c>
      <c r="W693" s="8" t="str">
        <f>IF('項目E2(合理的配慮の提供)'!$W$29="","NA",'項目E2(合理的配慮の提供)'!$W$29)</f>
        <v>NA</v>
      </c>
      <c r="AB693" s="30"/>
      <c r="AC693" s="30"/>
      <c r="AD693" s="30"/>
      <c r="AE693" s="30"/>
      <c r="AF693" s="30"/>
      <c r="AG693" s="30"/>
      <c r="AH693" s="30"/>
      <c r="AI693" s="30"/>
      <c r="AK693" s="30"/>
      <c r="AN693" s="30"/>
      <c r="AO693" s="30"/>
      <c r="AP693" s="30"/>
      <c r="AQ693" s="29"/>
      <c r="AR693" s="29"/>
      <c r="AT693" s="120"/>
      <c r="AU693" s="9" t="s">
        <v>381</v>
      </c>
      <c r="AV693" s="9" t="s">
        <v>382</v>
      </c>
      <c r="AW693" s="9" t="s">
        <v>383</v>
      </c>
      <c r="AX693" s="9" t="s">
        <v>384</v>
      </c>
      <c r="AY693" s="9" t="s">
        <v>385</v>
      </c>
      <c r="AZ693" s="9" t="s">
        <v>386</v>
      </c>
      <c r="BA693" s="9" t="s">
        <v>387</v>
      </c>
      <c r="BB693" s="9" t="s">
        <v>388</v>
      </c>
      <c r="BC693" s="9" t="s">
        <v>389</v>
      </c>
      <c r="BH693" s="120"/>
      <c r="BI693" s="120"/>
      <c r="BJ693" s="120"/>
      <c r="BK693" s="120"/>
      <c r="BL693" s="120"/>
      <c r="BM693" s="120"/>
      <c r="BN693" s="120"/>
      <c r="BO693" s="120"/>
      <c r="BQ693" s="120"/>
      <c r="BT693" s="120"/>
      <c r="BU693" s="120"/>
      <c r="BV693" s="120"/>
      <c r="BW693" s="9" t="s">
        <v>258</v>
      </c>
      <c r="BX693" s="29"/>
      <c r="DI693" s="29"/>
      <c r="DJ693" s="13" t="s">
        <v>370</v>
      </c>
    </row>
    <row r="694" spans="2:114" ht="15" customHeight="1">
      <c r="B694" s="91" t="s">
        <v>438</v>
      </c>
      <c r="C694" s="92" t="s">
        <v>352</v>
      </c>
      <c r="D694" s="92" t="s">
        <v>391</v>
      </c>
      <c r="E694" s="93" t="s">
        <v>392</v>
      </c>
      <c r="F694" s="9">
        <v>10</v>
      </c>
      <c r="G694" s="9">
        <f t="shared" si="10"/>
        <v>1</v>
      </c>
      <c r="J694" s="8">
        <f>IF(COUNTIF($O$694:$AH$694,"○")=0,0,1)</f>
        <v>0</v>
      </c>
      <c r="K694" s="28" t="s">
        <v>154</v>
      </c>
      <c r="L694" s="29"/>
      <c r="N694" s="30"/>
      <c r="O694" s="8" t="str">
        <f>IF('項目E2(合理的配慮の提供)'!$X$29="","NA",'項目E2(合理的配慮の提供)'!$X$29)</f>
        <v>NA</v>
      </c>
      <c r="P694" s="8" t="str">
        <f>IF('項目E2(合理的配慮の提供)'!$Y$29="","NA",'項目E2(合理的配慮の提供)'!$Y$29)</f>
        <v>NA</v>
      </c>
      <c r="Q694" s="8" t="str">
        <f>IF('項目E2(合理的配慮の提供)'!$Z$29="","NA",'項目E2(合理的配慮の提供)'!$Z$29)</f>
        <v>NA</v>
      </c>
      <c r="R694" s="8" t="str">
        <f>IF('項目E2(合理的配慮の提供)'!$AA$29="","NA",'項目E2(合理的配慮の提供)'!$AA$29)</f>
        <v>NA</v>
      </c>
      <c r="S694" s="8" t="str">
        <f>IF('項目E2(合理的配慮の提供)'!$AB$29="","NA",'項目E2(合理的配慮の提供)'!$AB$29)</f>
        <v>NA</v>
      </c>
      <c r="T694" s="8" t="str">
        <f>IF('項目E2(合理的配慮の提供)'!$AC$29="","NA",'項目E2(合理的配慮の提供)'!$AC$29)</f>
        <v>NA</v>
      </c>
      <c r="U694" s="8" t="str">
        <f>IF('項目E2(合理的配慮の提供)'!$AD$29="","NA",'項目E2(合理的配慮の提供)'!$AD$29)</f>
        <v>NA</v>
      </c>
      <c r="V694" s="8" t="str">
        <f>IF('項目E2(合理的配慮の提供)'!$AE$29="","NA",'項目E2(合理的配慮の提供)'!$AE$29)</f>
        <v>NA</v>
      </c>
      <c r="W694" s="8" t="str">
        <f>IF('項目E2(合理的配慮の提供)'!$AF$29="","NA",'項目E2(合理的配慮の提供)'!$AF$29)</f>
        <v>NA</v>
      </c>
      <c r="X694" s="8" t="str">
        <f>IF('項目E2(合理的配慮の提供)'!$AG$29="","NA",'項目E2(合理的配慮の提供)'!$AG$29)</f>
        <v>NA</v>
      </c>
      <c r="Y694" s="8" t="str">
        <f>IF('項目E2(合理的配慮の提供)'!$AH$29="","NA",'項目E2(合理的配慮の提供)'!$AH$29)</f>
        <v>NA</v>
      </c>
      <c r="AB694" s="30"/>
      <c r="AC694" s="30"/>
      <c r="AD694" s="30"/>
      <c r="AE694" s="30"/>
      <c r="AF694" s="30"/>
      <c r="AG694" s="30"/>
      <c r="AH694" s="30"/>
      <c r="AI694" s="30"/>
      <c r="AK694" s="30"/>
      <c r="AN694" s="30"/>
      <c r="AO694" s="30"/>
      <c r="AP694" s="30"/>
      <c r="AQ694" s="29"/>
      <c r="AR694" s="29"/>
      <c r="AT694" s="120"/>
      <c r="AU694" s="9" t="s">
        <v>393</v>
      </c>
      <c r="AV694" s="9" t="s">
        <v>394</v>
      </c>
      <c r="AW694" s="9" t="s">
        <v>395</v>
      </c>
      <c r="AX694" s="9" t="s">
        <v>396</v>
      </c>
      <c r="AY694" s="9" t="s">
        <v>397</v>
      </c>
      <c r="AZ694" s="9" t="s">
        <v>398</v>
      </c>
      <c r="BA694" s="9" t="s">
        <v>399</v>
      </c>
      <c r="BB694" s="9" t="s">
        <v>400</v>
      </c>
      <c r="BC694" s="9" t="s">
        <v>401</v>
      </c>
      <c r="BD694" s="9" t="s">
        <v>402</v>
      </c>
      <c r="BE694" s="9" t="s">
        <v>403</v>
      </c>
      <c r="BH694" s="120"/>
      <c r="BI694" s="120"/>
      <c r="BJ694" s="120"/>
      <c r="BK694" s="120"/>
      <c r="BL694" s="120"/>
      <c r="BM694" s="120"/>
      <c r="BN694" s="120"/>
      <c r="BO694" s="120"/>
      <c r="BQ694" s="120"/>
      <c r="BT694" s="120"/>
      <c r="BU694" s="120"/>
      <c r="BV694" s="120"/>
      <c r="BW694" s="9" t="s">
        <v>270</v>
      </c>
      <c r="BX694" s="29"/>
      <c r="DI694" s="29"/>
      <c r="DJ694" s="13" t="s">
        <v>370</v>
      </c>
    </row>
    <row r="695" spans="2:114" ht="15" customHeight="1">
      <c r="B695" s="91" t="s">
        <v>438</v>
      </c>
      <c r="C695" s="92" t="s">
        <v>352</v>
      </c>
      <c r="D695" s="92" t="s">
        <v>391</v>
      </c>
      <c r="E695" s="93" t="s">
        <v>404</v>
      </c>
      <c r="F695" s="9">
        <v>10</v>
      </c>
      <c r="G695" s="9">
        <f t="shared" si="10"/>
        <v>1</v>
      </c>
      <c r="I695" s="8">
        <f>IF(AND($J$694=1,$Y$694&lt;&gt;"○"),1,0)</f>
        <v>0</v>
      </c>
      <c r="J695" s="8">
        <f>IF($AL$695="NA",0,1)</f>
        <v>0</v>
      </c>
      <c r="K695" s="28" t="s">
        <v>118</v>
      </c>
      <c r="L695" s="29"/>
      <c r="N695" s="30"/>
      <c r="AB695" s="30"/>
      <c r="AC695" s="30"/>
      <c r="AD695" s="30"/>
      <c r="AE695" s="30"/>
      <c r="AF695" s="30"/>
      <c r="AG695" s="30"/>
      <c r="AH695" s="30"/>
      <c r="AI695" s="30"/>
      <c r="AK695" s="30"/>
      <c r="AL695" s="8" t="str">
        <f>IF('項目E2(合理的配慮の提供)'!$AI$29="","NA",'項目E2(合理的配慮の提供)'!$AI$29)</f>
        <v>NA</v>
      </c>
      <c r="AN695" s="30"/>
      <c r="AO695" s="30"/>
      <c r="AP695" s="30"/>
      <c r="AQ695" s="29"/>
      <c r="AR695" s="29"/>
      <c r="AT695" s="120"/>
      <c r="BH695" s="120"/>
      <c r="BI695" s="120"/>
      <c r="BJ695" s="120"/>
      <c r="BK695" s="120"/>
      <c r="BL695" s="120"/>
      <c r="BM695" s="120"/>
      <c r="BN695" s="120"/>
      <c r="BO695" s="120"/>
      <c r="BQ695" s="120"/>
      <c r="BR695" s="9" t="s">
        <v>405</v>
      </c>
      <c r="BT695" s="120"/>
      <c r="BU695" s="120"/>
      <c r="BV695" s="120"/>
      <c r="BW695" s="9" t="s">
        <v>271</v>
      </c>
      <c r="BX695" s="29"/>
      <c r="BY695" s="13" t="s">
        <v>403</v>
      </c>
      <c r="CA695" s="13" t="s">
        <v>373</v>
      </c>
      <c r="DI695" s="29"/>
      <c r="DJ695" s="13" t="s">
        <v>127</v>
      </c>
    </row>
    <row r="696" spans="2:114" ht="15" customHeight="1">
      <c r="B696" s="91" t="s">
        <v>438</v>
      </c>
      <c r="C696" s="92" t="s">
        <v>352</v>
      </c>
      <c r="D696" s="92" t="s">
        <v>406</v>
      </c>
      <c r="E696" s="93" t="s">
        <v>407</v>
      </c>
      <c r="F696" s="9">
        <v>10</v>
      </c>
      <c r="G696" s="9">
        <f t="shared" si="10"/>
        <v>1</v>
      </c>
      <c r="J696" s="8">
        <f>IF(COUNTIF($O$696:$AH$696,"○")=0,0,1)</f>
        <v>0</v>
      </c>
      <c r="K696" s="28" t="s">
        <v>154</v>
      </c>
      <c r="L696" s="29"/>
      <c r="N696" s="30"/>
      <c r="O696" s="8" t="str">
        <f>IF('項目E2(合理的配慮の提供)'!$AJ$29="","NA",'項目E2(合理的配慮の提供)'!$AJ$29)</f>
        <v>NA</v>
      </c>
      <c r="P696" s="8" t="str">
        <f>IF('項目E2(合理的配慮の提供)'!$AK$29="","NA",'項目E2(合理的配慮の提供)'!$AK$29)</f>
        <v>NA</v>
      </c>
      <c r="Q696" s="8" t="str">
        <f>IF('項目E2(合理的配慮の提供)'!$AL$29="","NA",'項目E2(合理的配慮の提供)'!$AL$29)</f>
        <v>NA</v>
      </c>
      <c r="R696" s="8" t="str">
        <f>IF('項目E2(合理的配慮の提供)'!$AM$29="","NA",'項目E2(合理的配慮の提供)'!$AM$29)</f>
        <v>NA</v>
      </c>
      <c r="S696" s="8" t="str">
        <f>IF('項目E2(合理的配慮の提供)'!$AN$29="","NA",'項目E2(合理的配慮の提供)'!$AN$29)</f>
        <v>NA</v>
      </c>
      <c r="T696" s="8" t="str">
        <f>IF('項目E2(合理的配慮の提供)'!$AO$29="","NA",'項目E2(合理的配慮の提供)'!$AO$29)</f>
        <v>NA</v>
      </c>
      <c r="AB696" s="30"/>
      <c r="AC696" s="30"/>
      <c r="AD696" s="30"/>
      <c r="AE696" s="30"/>
      <c r="AF696" s="30"/>
      <c r="AG696" s="30"/>
      <c r="AH696" s="30"/>
      <c r="AI696" s="30"/>
      <c r="AK696" s="30"/>
      <c r="AN696" s="30"/>
      <c r="AO696" s="30"/>
      <c r="AP696" s="30"/>
      <c r="AQ696" s="29"/>
      <c r="AR696" s="29"/>
      <c r="AT696" s="120"/>
      <c r="AU696" s="9" t="s">
        <v>408</v>
      </c>
      <c r="AV696" s="9" t="s">
        <v>409</v>
      </c>
      <c r="AW696" s="9" t="s">
        <v>410</v>
      </c>
      <c r="AX696" s="9" t="s">
        <v>411</v>
      </c>
      <c r="AY696" s="9" t="s">
        <v>412</v>
      </c>
      <c r="AZ696" s="9" t="s">
        <v>413</v>
      </c>
      <c r="BH696" s="120"/>
      <c r="BI696" s="120"/>
      <c r="BJ696" s="120"/>
      <c r="BK696" s="120"/>
      <c r="BL696" s="120"/>
      <c r="BM696" s="120"/>
      <c r="BN696" s="120"/>
      <c r="BO696" s="120"/>
      <c r="BQ696" s="120"/>
      <c r="BT696" s="120"/>
      <c r="BU696" s="120"/>
      <c r="BV696" s="120"/>
      <c r="BW696" s="9" t="s">
        <v>278</v>
      </c>
      <c r="BX696" s="29"/>
      <c r="DI696" s="29"/>
      <c r="DJ696" s="13" t="s">
        <v>370</v>
      </c>
    </row>
    <row r="697" spans="2:114" ht="15" customHeight="1">
      <c r="B697" s="91" t="s">
        <v>438</v>
      </c>
      <c r="C697" s="92" t="s">
        <v>352</v>
      </c>
      <c r="D697" s="92" t="s">
        <v>406</v>
      </c>
      <c r="E697" s="93" t="s">
        <v>414</v>
      </c>
      <c r="F697" s="9">
        <v>10</v>
      </c>
      <c r="G697" s="9">
        <f t="shared" si="10"/>
        <v>1</v>
      </c>
      <c r="I697" s="8">
        <f>IF(AND($J$696=1,$T$696&lt;&gt;"○"),1,0)</f>
        <v>0</v>
      </c>
      <c r="J697" s="8">
        <f>IF($AL$697="NA",0,1)</f>
        <v>0</v>
      </c>
      <c r="K697" s="28" t="s">
        <v>118</v>
      </c>
      <c r="L697" s="29"/>
      <c r="N697" s="30"/>
      <c r="AB697" s="30"/>
      <c r="AC697" s="30"/>
      <c r="AD697" s="30"/>
      <c r="AE697" s="30"/>
      <c r="AF697" s="30"/>
      <c r="AG697" s="30"/>
      <c r="AH697" s="30"/>
      <c r="AI697" s="30"/>
      <c r="AK697" s="30"/>
      <c r="AL697" s="8" t="str">
        <f>IF('項目E2(合理的配慮の提供)'!$AP$29="","NA",'項目E2(合理的配慮の提供)'!$AP$29)</f>
        <v>NA</v>
      </c>
      <c r="AN697" s="30"/>
      <c r="AO697" s="30"/>
      <c r="AP697" s="30"/>
      <c r="AQ697" s="29"/>
      <c r="AR697" s="29"/>
      <c r="AT697" s="120"/>
      <c r="BH697" s="120"/>
      <c r="BI697" s="120"/>
      <c r="BJ697" s="120"/>
      <c r="BK697" s="120"/>
      <c r="BL697" s="120"/>
      <c r="BM697" s="120"/>
      <c r="BN697" s="120"/>
      <c r="BO697" s="120"/>
      <c r="BQ697" s="120"/>
      <c r="BR697" s="9" t="s">
        <v>415</v>
      </c>
      <c r="BT697" s="120"/>
      <c r="BU697" s="120"/>
      <c r="BV697" s="120"/>
      <c r="BW697" s="9" t="s">
        <v>279</v>
      </c>
      <c r="BX697" s="29"/>
      <c r="BY697" s="13" t="s">
        <v>413</v>
      </c>
      <c r="CA697" s="13" t="s">
        <v>373</v>
      </c>
      <c r="DI697" s="29"/>
      <c r="DJ697" s="13" t="s">
        <v>127</v>
      </c>
    </row>
    <row r="698" spans="2:114" ht="15" customHeight="1">
      <c r="B698" s="91" t="s">
        <v>438</v>
      </c>
      <c r="C698" s="92" t="s">
        <v>352</v>
      </c>
      <c r="D698" s="92" t="s">
        <v>209</v>
      </c>
      <c r="E698" s="93" t="s">
        <v>210</v>
      </c>
      <c r="F698" s="9">
        <v>10</v>
      </c>
      <c r="G698" s="9">
        <f t="shared" si="10"/>
        <v>1</v>
      </c>
      <c r="J698" s="8">
        <f>IF(COUNTIF($O$698:$AH$698,"○")=0,0,1)</f>
        <v>0</v>
      </c>
      <c r="K698" s="28" t="s">
        <v>154</v>
      </c>
      <c r="L698" s="29"/>
      <c r="N698" s="30"/>
      <c r="O698" s="8" t="str">
        <f>IF('項目E2(合理的配慮の提供)'!$AQ$29="","NA",'項目E2(合理的配慮の提供)'!$AQ$29)</f>
        <v>NA</v>
      </c>
      <c r="P698" s="8" t="str">
        <f>IF('項目E2(合理的配慮の提供)'!$AR$29="","NA",'項目E2(合理的配慮の提供)'!$AR$29)</f>
        <v>NA</v>
      </c>
      <c r="Q698" s="8" t="str">
        <f>IF('項目E2(合理的配慮の提供)'!$AS$29="","NA",'項目E2(合理的配慮の提供)'!$AS$29)</f>
        <v>NA</v>
      </c>
      <c r="AB698" s="30"/>
      <c r="AC698" s="30"/>
      <c r="AD698" s="30"/>
      <c r="AE698" s="30"/>
      <c r="AF698" s="30"/>
      <c r="AG698" s="30"/>
      <c r="AH698" s="30"/>
      <c r="AI698" s="30"/>
      <c r="AK698" s="30"/>
      <c r="AN698" s="30"/>
      <c r="AO698" s="30"/>
      <c r="AP698" s="30"/>
      <c r="AQ698" s="29"/>
      <c r="AR698" s="29"/>
      <c r="AT698" s="120"/>
      <c r="AU698" s="9" t="s">
        <v>416</v>
      </c>
      <c r="AV698" s="9" t="s">
        <v>417</v>
      </c>
      <c r="AW698" s="9" t="s">
        <v>418</v>
      </c>
      <c r="BH698" s="120"/>
      <c r="BI698" s="120"/>
      <c r="BJ698" s="120"/>
      <c r="BK698" s="120"/>
      <c r="BL698" s="120"/>
      <c r="BM698" s="120"/>
      <c r="BN698" s="120"/>
      <c r="BO698" s="120"/>
      <c r="BQ698" s="120"/>
      <c r="BT698" s="120"/>
      <c r="BU698" s="120"/>
      <c r="BV698" s="120"/>
      <c r="BW698" s="9" t="s">
        <v>284</v>
      </c>
      <c r="BX698" s="29"/>
      <c r="DI698" s="29"/>
      <c r="DJ698" s="13" t="s">
        <v>370</v>
      </c>
    </row>
    <row r="699" spans="2:114" ht="15" customHeight="1">
      <c r="B699" s="91" t="s">
        <v>438</v>
      </c>
      <c r="C699" s="92" t="s">
        <v>352</v>
      </c>
      <c r="D699" s="92" t="s">
        <v>215</v>
      </c>
      <c r="E699" s="93" t="s">
        <v>419</v>
      </c>
      <c r="F699" s="9">
        <v>10</v>
      </c>
      <c r="G699" s="9">
        <f t="shared" si="10"/>
        <v>1</v>
      </c>
      <c r="J699" s="8">
        <f>IF(COUNTIF($O$699:$AH$699,"○")=0,0,1)</f>
        <v>0</v>
      </c>
      <c r="K699" s="28" t="s">
        <v>154</v>
      </c>
      <c r="L699" s="29"/>
      <c r="N699" s="30"/>
      <c r="O699" s="8" t="str">
        <f>IF('項目E2(合理的配慮の提供)'!$AT$29="","NA",'項目E2(合理的配慮の提供)'!$AT$29)</f>
        <v>NA</v>
      </c>
      <c r="AB699" s="30"/>
      <c r="AC699" s="30"/>
      <c r="AD699" s="30"/>
      <c r="AE699" s="30"/>
      <c r="AF699" s="30"/>
      <c r="AG699" s="30"/>
      <c r="AH699" s="30"/>
      <c r="AI699" s="30"/>
      <c r="AK699" s="30"/>
      <c r="AN699" s="30"/>
      <c r="AO699" s="30"/>
      <c r="AP699" s="30"/>
      <c r="AQ699" s="29"/>
      <c r="AR699" s="29"/>
      <c r="AT699" s="120"/>
      <c r="AU699" s="9" t="s">
        <v>420</v>
      </c>
      <c r="BH699" s="120"/>
      <c r="BI699" s="120"/>
      <c r="BJ699" s="120"/>
      <c r="BK699" s="120"/>
      <c r="BL699" s="120"/>
      <c r="BM699" s="120"/>
      <c r="BN699" s="120"/>
      <c r="BO699" s="120"/>
      <c r="BQ699" s="120"/>
      <c r="BT699" s="120"/>
      <c r="BU699" s="120"/>
      <c r="BV699" s="120"/>
      <c r="BW699" s="9" t="s">
        <v>285</v>
      </c>
      <c r="BX699" s="29"/>
      <c r="DI699" s="29"/>
      <c r="DJ699" s="13" t="s">
        <v>370</v>
      </c>
    </row>
    <row r="700" spans="2:114" ht="15" customHeight="1">
      <c r="B700" s="91" t="s">
        <v>438</v>
      </c>
      <c r="C700" s="92" t="s">
        <v>352</v>
      </c>
      <c r="D700" s="92" t="s">
        <v>218</v>
      </c>
      <c r="E700" s="93" t="s">
        <v>421</v>
      </c>
      <c r="F700" s="9">
        <v>10</v>
      </c>
      <c r="G700" s="9">
        <f t="shared" si="10"/>
        <v>1</v>
      </c>
      <c r="J700" s="8">
        <f>IF($AL$700="NA",0,1)</f>
        <v>0</v>
      </c>
      <c r="K700" s="28" t="s">
        <v>118</v>
      </c>
      <c r="L700" s="29"/>
      <c r="N700" s="30"/>
      <c r="AB700" s="30"/>
      <c r="AC700" s="30"/>
      <c r="AD700" s="30"/>
      <c r="AE700" s="30"/>
      <c r="AF700" s="30"/>
      <c r="AG700" s="30"/>
      <c r="AH700" s="30"/>
      <c r="AI700" s="30"/>
      <c r="AK700" s="30"/>
      <c r="AL700" s="8" t="str">
        <f>IF('項目E2(合理的配慮の提供)'!$AU$29="","NA",'項目E2(合理的配慮の提供)'!$AU$29)</f>
        <v>NA</v>
      </c>
      <c r="AN700" s="30"/>
      <c r="AO700" s="30"/>
      <c r="AP700" s="30"/>
      <c r="AQ700" s="29"/>
      <c r="AR700" s="29"/>
      <c r="AT700" s="120"/>
      <c r="BH700" s="120"/>
      <c r="BI700" s="120"/>
      <c r="BJ700" s="120"/>
      <c r="BK700" s="120"/>
      <c r="BL700" s="120"/>
      <c r="BM700" s="120"/>
      <c r="BN700" s="120"/>
      <c r="BO700" s="120"/>
      <c r="BQ700" s="120"/>
      <c r="BR700" s="9" t="s">
        <v>422</v>
      </c>
      <c r="BT700" s="120"/>
      <c r="BU700" s="120"/>
      <c r="BV700" s="120"/>
      <c r="BW700" s="9" t="s">
        <v>286</v>
      </c>
      <c r="BX700" s="29"/>
      <c r="DI700" s="29"/>
      <c r="DJ700" s="13" t="s">
        <v>127</v>
      </c>
    </row>
    <row r="701" spans="2:114" ht="15" customHeight="1">
      <c r="B701" s="91" t="s">
        <v>438</v>
      </c>
      <c r="C701" s="92" t="s">
        <v>352</v>
      </c>
      <c r="D701" s="92" t="s">
        <v>432</v>
      </c>
      <c r="E701" s="93" t="s">
        <v>423</v>
      </c>
      <c r="F701" s="9">
        <v>10</v>
      </c>
      <c r="G701" s="9">
        <f t="shared" si="10"/>
        <v>1</v>
      </c>
      <c r="J701" s="8">
        <f>IF(OR($M$701="(選択)",LEN(TRIM($M$701))=0,$M$701="NA"),0,1)</f>
        <v>0</v>
      </c>
      <c r="K701" s="28" t="s">
        <v>145</v>
      </c>
      <c r="L701" s="29"/>
      <c r="M701" s="8" t="str">
        <f>IF('項目E2(合理的配慮の提供)'!$AV$29="","NA",'項目E2(合理的配慮の提供)'!$AV$29)</f>
        <v>(選択)</v>
      </c>
      <c r="N701" s="30"/>
      <c r="AB701" s="30"/>
      <c r="AC701" s="30"/>
      <c r="AD701" s="30"/>
      <c r="AE701" s="30"/>
      <c r="AF701" s="30"/>
      <c r="AG701" s="30"/>
      <c r="AH701" s="30"/>
      <c r="AI701" s="30"/>
      <c r="AK701" s="30"/>
      <c r="AN701" s="30"/>
      <c r="AO701" s="30"/>
      <c r="AP701" s="30"/>
      <c r="AQ701" s="29"/>
      <c r="AR701" s="29"/>
      <c r="AS701" s="9" t="s">
        <v>424</v>
      </c>
      <c r="AT701" s="120"/>
      <c r="BH701" s="120"/>
      <c r="BI701" s="120"/>
      <c r="BJ701" s="120"/>
      <c r="BK701" s="120"/>
      <c r="BL701" s="120"/>
      <c r="BM701" s="120"/>
      <c r="BN701" s="120"/>
      <c r="BO701" s="120"/>
      <c r="BQ701" s="120"/>
      <c r="BT701" s="120"/>
      <c r="BU701" s="120"/>
      <c r="BV701" s="120"/>
      <c r="BW701" s="9" t="s">
        <v>287</v>
      </c>
      <c r="BX701" s="29"/>
      <c r="DI701" s="29"/>
      <c r="DJ701" s="13" t="s">
        <v>360</v>
      </c>
    </row>
    <row r="702" spans="2:114" ht="15" customHeight="1">
      <c r="B702" s="91" t="s">
        <v>438</v>
      </c>
      <c r="C702" s="92" t="s">
        <v>352</v>
      </c>
      <c r="D702" s="92" t="s">
        <v>425</v>
      </c>
      <c r="E702" s="93" t="s">
        <v>426</v>
      </c>
      <c r="F702" s="9">
        <v>10</v>
      </c>
      <c r="G702" s="9">
        <f t="shared" si="10"/>
        <v>1</v>
      </c>
      <c r="J702" s="8">
        <f>IF($AL$702="NA",0,1)</f>
        <v>0</v>
      </c>
      <c r="K702" s="28" t="s">
        <v>118</v>
      </c>
      <c r="L702" s="29"/>
      <c r="N702" s="30"/>
      <c r="AB702" s="30"/>
      <c r="AC702" s="30"/>
      <c r="AD702" s="30"/>
      <c r="AE702" s="30"/>
      <c r="AF702" s="30"/>
      <c r="AG702" s="30"/>
      <c r="AH702" s="30"/>
      <c r="AI702" s="30"/>
      <c r="AK702" s="30"/>
      <c r="AL702" s="8" t="str">
        <f>IF('項目E2(合理的配慮の提供)'!$AW$29="","NA",'項目E2(合理的配慮の提供)'!$AW$29)</f>
        <v>NA</v>
      </c>
      <c r="AN702" s="30"/>
      <c r="AO702" s="30"/>
      <c r="AP702" s="30"/>
      <c r="AQ702" s="29"/>
      <c r="AR702" s="29"/>
      <c r="AT702" s="120"/>
      <c r="BH702" s="120"/>
      <c r="BI702" s="120"/>
      <c r="BJ702" s="120"/>
      <c r="BK702" s="120"/>
      <c r="BL702" s="120"/>
      <c r="BM702" s="120"/>
      <c r="BN702" s="120"/>
      <c r="BO702" s="120"/>
      <c r="BQ702" s="120"/>
      <c r="BR702" s="9" t="s">
        <v>427</v>
      </c>
      <c r="BT702" s="120"/>
      <c r="BU702" s="120"/>
      <c r="BV702" s="120"/>
      <c r="BW702" s="9" t="s">
        <v>288</v>
      </c>
      <c r="BX702" s="29"/>
      <c r="DI702" s="29"/>
      <c r="DJ702" s="13" t="s">
        <v>127</v>
      </c>
    </row>
    <row r="703" spans="2:114" ht="15" customHeight="1">
      <c r="B703" s="91" t="s">
        <v>438</v>
      </c>
      <c r="C703" s="92" t="s">
        <v>352</v>
      </c>
      <c r="D703" s="92" t="s">
        <v>227</v>
      </c>
      <c r="E703" s="93" t="s">
        <v>228</v>
      </c>
      <c r="F703" s="9">
        <v>10</v>
      </c>
      <c r="G703" s="9">
        <f t="shared" si="10"/>
        <v>1</v>
      </c>
      <c r="J703" s="8">
        <f>IF($AL$703="NA",0,1)</f>
        <v>0</v>
      </c>
      <c r="K703" s="28" t="s">
        <v>118</v>
      </c>
      <c r="L703" s="29"/>
      <c r="N703" s="30"/>
      <c r="AB703" s="30"/>
      <c r="AC703" s="30"/>
      <c r="AD703" s="30"/>
      <c r="AE703" s="30"/>
      <c r="AF703" s="30"/>
      <c r="AG703" s="30"/>
      <c r="AH703" s="30"/>
      <c r="AI703" s="30"/>
      <c r="AK703" s="30"/>
      <c r="AL703" s="8" t="str">
        <f>IF('項目E2(合理的配慮の提供)'!$AX$29="","NA",'項目E2(合理的配慮の提供)'!$AX$29)</f>
        <v>NA</v>
      </c>
      <c r="AN703" s="30"/>
      <c r="AO703" s="30"/>
      <c r="AP703" s="30"/>
      <c r="AQ703" s="29"/>
      <c r="AR703" s="29"/>
      <c r="AT703" s="120"/>
      <c r="BH703" s="120"/>
      <c r="BI703" s="120"/>
      <c r="BJ703" s="120"/>
      <c r="BK703" s="120"/>
      <c r="BL703" s="120"/>
      <c r="BM703" s="120"/>
      <c r="BN703" s="120"/>
      <c r="BO703" s="120"/>
      <c r="BQ703" s="120"/>
      <c r="BR703" s="9" t="s">
        <v>428</v>
      </c>
      <c r="BT703" s="120"/>
      <c r="BU703" s="120"/>
      <c r="BV703" s="120"/>
      <c r="BW703" s="9" t="s">
        <v>289</v>
      </c>
      <c r="BX703" s="29"/>
      <c r="DI703" s="29"/>
      <c r="DJ703" s="13" t="s">
        <v>127</v>
      </c>
    </row>
    <row r="704" spans="2:114" ht="15" customHeight="1">
      <c r="B704" s="91" t="s">
        <v>438</v>
      </c>
      <c r="C704" s="92" t="s">
        <v>352</v>
      </c>
      <c r="D704" s="92" t="s">
        <v>429</v>
      </c>
      <c r="E704" s="93" t="s">
        <v>430</v>
      </c>
      <c r="F704" s="9">
        <v>10</v>
      </c>
      <c r="G704" s="9">
        <f t="shared" si="10"/>
        <v>1</v>
      </c>
      <c r="J704" s="8">
        <f>IF(OR($M$704="(選択)",LEN(TRIM($M$704))=0,$M$704="NA"),0,1)</f>
        <v>0</v>
      </c>
      <c r="K704" s="28" t="s">
        <v>145</v>
      </c>
      <c r="L704" s="29"/>
      <c r="M704" s="8" t="str">
        <f>IF('項目E2(合理的配慮の提供)'!$AY$29="","NA",'項目E2(合理的配慮の提供)'!$AY$29)</f>
        <v>(選択)</v>
      </c>
      <c r="N704" s="30"/>
      <c r="AB704" s="30"/>
      <c r="AC704" s="30"/>
      <c r="AD704" s="30"/>
      <c r="AE704" s="30"/>
      <c r="AF704" s="30"/>
      <c r="AG704" s="30"/>
      <c r="AH704" s="30"/>
      <c r="AI704" s="30"/>
      <c r="AK704" s="30"/>
      <c r="AN704" s="30"/>
      <c r="AO704" s="30"/>
      <c r="AP704" s="30"/>
      <c r="AQ704" s="29"/>
      <c r="AR704" s="29"/>
      <c r="AS704" s="9" t="s">
        <v>431</v>
      </c>
      <c r="AT704" s="120"/>
      <c r="BH704" s="120"/>
      <c r="BI704" s="120"/>
      <c r="BJ704" s="120"/>
      <c r="BK704" s="120"/>
      <c r="BL704" s="120"/>
      <c r="BM704" s="120"/>
      <c r="BN704" s="120"/>
      <c r="BO704" s="120"/>
      <c r="BQ704" s="120"/>
      <c r="BT704" s="120"/>
      <c r="BU704" s="120"/>
      <c r="BV704" s="120"/>
      <c r="BW704" s="9" t="s">
        <v>290</v>
      </c>
      <c r="BX704" s="29"/>
      <c r="DI704" s="29"/>
      <c r="DJ704" s="13" t="s">
        <v>360</v>
      </c>
    </row>
    <row r="705" spans="2:114" ht="15" customHeight="1">
      <c r="B705" s="91" t="s">
        <v>438</v>
      </c>
      <c r="C705" s="92" t="s">
        <v>352</v>
      </c>
      <c r="D705" s="92" t="s">
        <v>357</v>
      </c>
      <c r="E705" s="93" t="s">
        <v>439</v>
      </c>
      <c r="F705" s="9">
        <v>11</v>
      </c>
      <c r="G705" s="9">
        <f t="shared" si="10"/>
        <v>1</v>
      </c>
      <c r="J705" s="8">
        <f>IF(OR($M$705="(選択)",LEN(TRIM($M$705))=0,$M$705="NA"),0,1)</f>
        <v>0</v>
      </c>
      <c r="K705" s="28" t="s">
        <v>145</v>
      </c>
      <c r="L705" s="29"/>
      <c r="M705" s="8" t="str">
        <f>IF('項目E2(合理的配慮の提供)'!$C$30="","NA",'項目E2(合理的配慮の提供)'!$C$30)</f>
        <v>(選択)</v>
      </c>
      <c r="N705" s="30"/>
      <c r="AB705" s="30"/>
      <c r="AC705" s="30"/>
      <c r="AD705" s="30"/>
      <c r="AE705" s="30"/>
      <c r="AF705" s="30"/>
      <c r="AG705" s="30"/>
      <c r="AH705" s="30"/>
      <c r="AI705" s="30"/>
      <c r="AK705" s="30"/>
      <c r="AN705" s="30"/>
      <c r="AO705" s="30"/>
      <c r="AP705" s="30"/>
      <c r="AQ705" s="29"/>
      <c r="AR705" s="29"/>
      <c r="AS705" s="9" t="s">
        <v>359</v>
      </c>
      <c r="AT705" s="120"/>
      <c r="BH705" s="120"/>
      <c r="BI705" s="120"/>
      <c r="BJ705" s="120"/>
      <c r="BK705" s="120"/>
      <c r="BL705" s="120"/>
      <c r="BM705" s="120"/>
      <c r="BN705" s="120"/>
      <c r="BO705" s="120"/>
      <c r="BQ705" s="120"/>
      <c r="BT705" s="120"/>
      <c r="BU705" s="120"/>
      <c r="BV705" s="120"/>
      <c r="BW705" s="9" t="s">
        <v>237</v>
      </c>
      <c r="BX705" s="29"/>
      <c r="DI705" s="29"/>
      <c r="DJ705" s="13" t="s">
        <v>360</v>
      </c>
    </row>
    <row r="706" spans="2:114" ht="15" customHeight="1">
      <c r="B706" s="91" t="s">
        <v>438</v>
      </c>
      <c r="C706" s="92" t="s">
        <v>352</v>
      </c>
      <c r="D706" s="92" t="s">
        <v>361</v>
      </c>
      <c r="E706" s="93" t="s">
        <v>362</v>
      </c>
      <c r="F706" s="9">
        <v>11</v>
      </c>
      <c r="G706" s="9">
        <f t="shared" si="10"/>
        <v>1</v>
      </c>
      <c r="J706" s="8">
        <f>IF($AL$706="NA",0,1)</f>
        <v>0</v>
      </c>
      <c r="K706" s="28" t="s">
        <v>118</v>
      </c>
      <c r="L706" s="29"/>
      <c r="N706" s="30"/>
      <c r="AB706" s="30"/>
      <c r="AC706" s="30"/>
      <c r="AD706" s="30"/>
      <c r="AE706" s="30"/>
      <c r="AF706" s="30"/>
      <c r="AG706" s="30"/>
      <c r="AH706" s="30"/>
      <c r="AI706" s="30"/>
      <c r="AK706" s="30"/>
      <c r="AL706" s="8" t="str">
        <f>IF('項目E2(合理的配慮の提供)'!$D$30="","NA",'項目E2(合理的配慮の提供)'!$D$30)</f>
        <v>NA</v>
      </c>
      <c r="AN706" s="30"/>
      <c r="AO706" s="30"/>
      <c r="AP706" s="30"/>
      <c r="AQ706" s="29"/>
      <c r="AR706" s="29"/>
      <c r="AT706" s="120"/>
      <c r="BH706" s="120"/>
      <c r="BI706" s="120"/>
      <c r="BJ706" s="120"/>
      <c r="BK706" s="120"/>
      <c r="BL706" s="120"/>
      <c r="BM706" s="120"/>
      <c r="BN706" s="120"/>
      <c r="BO706" s="120"/>
      <c r="BQ706" s="120"/>
      <c r="BR706" s="9" t="s">
        <v>363</v>
      </c>
      <c r="BT706" s="120"/>
      <c r="BU706" s="120"/>
      <c r="BV706" s="120"/>
      <c r="BW706" s="9" t="s">
        <v>238</v>
      </c>
      <c r="BX706" s="29"/>
      <c r="DI706" s="29"/>
      <c r="DJ706" s="13" t="s">
        <v>127</v>
      </c>
    </row>
    <row r="707" spans="2:114" ht="15" customHeight="1">
      <c r="B707" s="91" t="s">
        <v>438</v>
      </c>
      <c r="C707" s="92" t="s">
        <v>352</v>
      </c>
      <c r="D707" s="92" t="s">
        <v>364</v>
      </c>
      <c r="E707" s="93" t="s">
        <v>365</v>
      </c>
      <c r="F707" s="9">
        <v>11</v>
      </c>
      <c r="G707" s="9">
        <f t="shared" si="10"/>
        <v>1</v>
      </c>
      <c r="J707" s="8">
        <f>IF(COUNTIF($O$707:$AH$707,"○")=0,0,1)</f>
        <v>0</v>
      </c>
      <c r="K707" s="28" t="s">
        <v>366</v>
      </c>
      <c r="L707" s="29"/>
      <c r="N707" s="30"/>
      <c r="O707" s="8" t="str">
        <f>IF('項目E2(合理的配慮の提供)'!$G$30="","NA",'項目E2(合理的配慮の提供)'!$G$30)</f>
        <v>NA</v>
      </c>
      <c r="P707" s="8" t="str">
        <f>IF('項目E2(合理的配慮の提供)'!$H$30="","NA",'項目E2(合理的配慮の提供)'!$H$30)</f>
        <v>NA</v>
      </c>
      <c r="Q707" s="8" t="str">
        <f>IF('項目E2(合理的配慮の提供)'!$I$30="","NA",'項目E2(合理的配慮の提供)'!$I$30)</f>
        <v>NA</v>
      </c>
      <c r="AB707" s="30"/>
      <c r="AC707" s="30"/>
      <c r="AD707" s="30"/>
      <c r="AE707" s="30"/>
      <c r="AF707" s="30"/>
      <c r="AG707" s="30"/>
      <c r="AH707" s="30"/>
      <c r="AI707" s="30"/>
      <c r="AK707" s="30"/>
      <c r="AM707" s="32"/>
      <c r="AN707" s="30"/>
      <c r="AO707" s="30"/>
      <c r="AP707" s="30"/>
      <c r="AQ707" s="29"/>
      <c r="AR707" s="29"/>
      <c r="AT707" s="120"/>
      <c r="AU707" s="9" t="s">
        <v>367</v>
      </c>
      <c r="AV707" s="9" t="s">
        <v>368</v>
      </c>
      <c r="AW707" s="9" t="s">
        <v>369</v>
      </c>
      <c r="BH707" s="120"/>
      <c r="BI707" s="120"/>
      <c r="BJ707" s="120"/>
      <c r="BK707" s="120"/>
      <c r="BL707" s="120"/>
      <c r="BM707" s="120"/>
      <c r="BN707" s="120"/>
      <c r="BO707" s="120"/>
      <c r="BQ707" s="120"/>
      <c r="BT707" s="120"/>
      <c r="BU707" s="120"/>
      <c r="BV707" s="120"/>
      <c r="BW707" s="9" t="s">
        <v>242</v>
      </c>
      <c r="BX707" s="29"/>
      <c r="DI707" s="29"/>
      <c r="DJ707" s="13" t="s">
        <v>370</v>
      </c>
    </row>
    <row r="708" spans="2:114" ht="15" customHeight="1">
      <c r="B708" s="91" t="s">
        <v>438</v>
      </c>
      <c r="C708" s="92" t="s">
        <v>352</v>
      </c>
      <c r="D708" s="92" t="s">
        <v>364</v>
      </c>
      <c r="E708" s="93" t="s">
        <v>371</v>
      </c>
      <c r="F708" s="9">
        <v>11</v>
      </c>
      <c r="G708" s="9">
        <f t="shared" si="10"/>
        <v>1</v>
      </c>
      <c r="I708" s="8">
        <f>IF(AND($J$707=1,$Q$707&lt;&gt;"○"),1,0)</f>
        <v>0</v>
      </c>
      <c r="J708" s="8">
        <f>IF($AL$708="NA",0,1)</f>
        <v>0</v>
      </c>
      <c r="K708" s="28" t="s">
        <v>118</v>
      </c>
      <c r="L708" s="29"/>
      <c r="N708" s="30"/>
      <c r="AB708" s="30"/>
      <c r="AC708" s="30"/>
      <c r="AD708" s="30"/>
      <c r="AE708" s="30"/>
      <c r="AF708" s="30"/>
      <c r="AG708" s="30"/>
      <c r="AH708" s="30"/>
      <c r="AI708" s="30"/>
      <c r="AK708" s="30"/>
      <c r="AL708" s="8" t="str">
        <f>IF('項目E2(合理的配慮の提供)'!$J$30="","NA",'項目E2(合理的配慮の提供)'!$J$30)</f>
        <v>NA</v>
      </c>
      <c r="AN708" s="30"/>
      <c r="AO708" s="30"/>
      <c r="AP708" s="30"/>
      <c r="AQ708" s="29"/>
      <c r="AR708" s="29"/>
      <c r="AT708" s="120"/>
      <c r="BH708" s="120"/>
      <c r="BI708" s="120"/>
      <c r="BJ708" s="120"/>
      <c r="BK708" s="120"/>
      <c r="BL708" s="120"/>
      <c r="BM708" s="120"/>
      <c r="BN708" s="120"/>
      <c r="BO708" s="120"/>
      <c r="BQ708" s="120"/>
      <c r="BR708" s="9" t="s">
        <v>372</v>
      </c>
      <c r="BT708" s="120"/>
      <c r="BU708" s="120"/>
      <c r="BV708" s="120"/>
      <c r="BW708" s="9" t="s">
        <v>243</v>
      </c>
      <c r="BX708" s="29"/>
      <c r="BY708" s="13" t="s">
        <v>369</v>
      </c>
      <c r="CA708" s="13" t="s">
        <v>373</v>
      </c>
      <c r="DI708" s="29"/>
      <c r="DJ708" s="13" t="s">
        <v>127</v>
      </c>
    </row>
    <row r="709" spans="2:114" ht="15" customHeight="1">
      <c r="B709" s="91" t="s">
        <v>438</v>
      </c>
      <c r="C709" s="92" t="s">
        <v>352</v>
      </c>
      <c r="D709" s="92" t="s">
        <v>162</v>
      </c>
      <c r="E709" s="93" t="s">
        <v>374</v>
      </c>
      <c r="F709" s="9">
        <v>11</v>
      </c>
      <c r="G709" s="9">
        <f t="shared" si="10"/>
        <v>1</v>
      </c>
      <c r="J709" s="8">
        <f>IF(COUNTIF($O$709:$AH$709,"○")=0,0,1)</f>
        <v>0</v>
      </c>
      <c r="K709" s="28" t="s">
        <v>154</v>
      </c>
      <c r="L709" s="29"/>
      <c r="N709" s="30"/>
      <c r="O709" s="8" t="str">
        <f>IF('項目E2(合理的配慮の提供)'!$K$30="","NA",'項目E2(合理的配慮の提供)'!$K$30)</f>
        <v>NA</v>
      </c>
      <c r="P709" s="8" t="str">
        <f>IF('項目E2(合理的配慮の提供)'!$L$30="","NA",'項目E2(合理的配慮の提供)'!$L$30)</f>
        <v>NA</v>
      </c>
      <c r="Q709" s="8" t="str">
        <f>IF('項目E2(合理的配慮の提供)'!$M$30="","NA",'項目E2(合理的配慮の提供)'!$M$30)</f>
        <v>NA</v>
      </c>
      <c r="R709" s="8" t="str">
        <f>IF('項目E2(合理的配慮の提供)'!$N$30="","NA",'項目E2(合理的配慮の提供)'!$N$30)</f>
        <v>NA</v>
      </c>
      <c r="AB709" s="30"/>
      <c r="AC709" s="30"/>
      <c r="AD709" s="30"/>
      <c r="AE709" s="30"/>
      <c r="AF709" s="30"/>
      <c r="AG709" s="30"/>
      <c r="AH709" s="30"/>
      <c r="AI709" s="30"/>
      <c r="AK709" s="30"/>
      <c r="AN709" s="30"/>
      <c r="AO709" s="30"/>
      <c r="AP709" s="30"/>
      <c r="AQ709" s="29"/>
      <c r="AR709" s="29"/>
      <c r="AT709" s="120"/>
      <c r="AU709" s="9" t="s">
        <v>375</v>
      </c>
      <c r="AV709" s="9" t="s">
        <v>376</v>
      </c>
      <c r="AW709" s="9" t="s">
        <v>377</v>
      </c>
      <c r="AX709" s="9" t="s">
        <v>378</v>
      </c>
      <c r="BH709" s="120"/>
      <c r="BI709" s="120"/>
      <c r="BJ709" s="120"/>
      <c r="BK709" s="120"/>
      <c r="BL709" s="120"/>
      <c r="BM709" s="120"/>
      <c r="BN709" s="120"/>
      <c r="BO709" s="120"/>
      <c r="BQ709" s="120"/>
      <c r="BT709" s="120"/>
      <c r="BU709" s="120"/>
      <c r="BV709" s="120"/>
      <c r="BW709" s="9" t="s">
        <v>248</v>
      </c>
      <c r="BX709" s="29"/>
      <c r="DI709" s="29"/>
      <c r="DJ709" s="13" t="s">
        <v>370</v>
      </c>
    </row>
    <row r="710" spans="2:114" ht="15" customHeight="1">
      <c r="B710" s="91" t="s">
        <v>438</v>
      </c>
      <c r="C710" s="92" t="s">
        <v>352</v>
      </c>
      <c r="D710" s="92" t="s">
        <v>379</v>
      </c>
      <c r="E710" s="93" t="s">
        <v>380</v>
      </c>
      <c r="F710" s="9">
        <v>11</v>
      </c>
      <c r="G710" s="9">
        <f t="shared" si="10"/>
        <v>1</v>
      </c>
      <c r="J710" s="8">
        <f>IF(COUNTIF($O$710:$AH$710,"○")=0,0,1)</f>
        <v>0</v>
      </c>
      <c r="K710" s="28" t="s">
        <v>154</v>
      </c>
      <c r="L710" s="29"/>
      <c r="N710" s="30"/>
      <c r="O710" s="8" t="str">
        <f>IF('項目E2(合理的配慮の提供)'!$O$30="","NA",'項目E2(合理的配慮の提供)'!$O$30)</f>
        <v>NA</v>
      </c>
      <c r="P710" s="8" t="str">
        <f>IF('項目E2(合理的配慮の提供)'!$P$30="","NA",'項目E2(合理的配慮の提供)'!$P$30)</f>
        <v>NA</v>
      </c>
      <c r="Q710" s="8" t="str">
        <f>IF('項目E2(合理的配慮の提供)'!$Q$30="","NA",'項目E2(合理的配慮の提供)'!$Q$30)</f>
        <v>NA</v>
      </c>
      <c r="R710" s="8" t="str">
        <f>IF('項目E2(合理的配慮の提供)'!$R$30="","NA",'項目E2(合理的配慮の提供)'!$R$30)</f>
        <v>NA</v>
      </c>
      <c r="S710" s="8" t="str">
        <f>IF('項目E2(合理的配慮の提供)'!$S$30="","NA",'項目E2(合理的配慮の提供)'!$S$30)</f>
        <v>NA</v>
      </c>
      <c r="T710" s="8" t="str">
        <f>IF('項目E2(合理的配慮の提供)'!$T$30="","NA",'項目E2(合理的配慮の提供)'!$T$30)</f>
        <v>NA</v>
      </c>
      <c r="U710" s="8" t="str">
        <f>IF('項目E2(合理的配慮の提供)'!$U$30="","NA",'項目E2(合理的配慮の提供)'!$U$30)</f>
        <v>NA</v>
      </c>
      <c r="V710" s="8" t="str">
        <f>IF('項目E2(合理的配慮の提供)'!$V$30="","NA",'項目E2(合理的配慮の提供)'!$V$30)</f>
        <v>NA</v>
      </c>
      <c r="W710" s="8" t="str">
        <f>IF('項目E2(合理的配慮の提供)'!$W$30="","NA",'項目E2(合理的配慮の提供)'!$W$30)</f>
        <v>NA</v>
      </c>
      <c r="AB710" s="30"/>
      <c r="AC710" s="30"/>
      <c r="AD710" s="30"/>
      <c r="AE710" s="30"/>
      <c r="AF710" s="30"/>
      <c r="AG710" s="30"/>
      <c r="AH710" s="30"/>
      <c r="AI710" s="30"/>
      <c r="AK710" s="30"/>
      <c r="AN710" s="30"/>
      <c r="AO710" s="30"/>
      <c r="AP710" s="30"/>
      <c r="AQ710" s="29"/>
      <c r="AR710" s="29"/>
      <c r="AT710" s="120"/>
      <c r="AU710" s="9" t="s">
        <v>381</v>
      </c>
      <c r="AV710" s="9" t="s">
        <v>382</v>
      </c>
      <c r="AW710" s="9" t="s">
        <v>383</v>
      </c>
      <c r="AX710" s="9" t="s">
        <v>384</v>
      </c>
      <c r="AY710" s="9" t="s">
        <v>385</v>
      </c>
      <c r="AZ710" s="9" t="s">
        <v>386</v>
      </c>
      <c r="BA710" s="9" t="s">
        <v>387</v>
      </c>
      <c r="BB710" s="9" t="s">
        <v>388</v>
      </c>
      <c r="BC710" s="9" t="s">
        <v>389</v>
      </c>
      <c r="BH710" s="120"/>
      <c r="BI710" s="120"/>
      <c r="BJ710" s="120"/>
      <c r="BK710" s="120"/>
      <c r="BL710" s="120"/>
      <c r="BM710" s="120"/>
      <c r="BN710" s="120"/>
      <c r="BO710" s="120"/>
      <c r="BQ710" s="120"/>
      <c r="BT710" s="120"/>
      <c r="BU710" s="120"/>
      <c r="BV710" s="120"/>
      <c r="BW710" s="9" t="s">
        <v>258</v>
      </c>
      <c r="BX710" s="29"/>
      <c r="DI710" s="29"/>
      <c r="DJ710" s="13" t="s">
        <v>370</v>
      </c>
    </row>
    <row r="711" spans="2:114" ht="15" customHeight="1">
      <c r="B711" s="91" t="s">
        <v>438</v>
      </c>
      <c r="C711" s="92" t="s">
        <v>352</v>
      </c>
      <c r="D711" s="92" t="s">
        <v>391</v>
      </c>
      <c r="E711" s="93" t="s">
        <v>392</v>
      </c>
      <c r="F711" s="9">
        <v>11</v>
      </c>
      <c r="G711" s="9">
        <f t="shared" si="10"/>
        <v>1</v>
      </c>
      <c r="J711" s="8">
        <f>IF(COUNTIF($O$711:$AH$711,"○")=0,0,1)</f>
        <v>0</v>
      </c>
      <c r="K711" s="28" t="s">
        <v>154</v>
      </c>
      <c r="L711" s="29"/>
      <c r="N711" s="30"/>
      <c r="O711" s="8" t="str">
        <f>IF('項目E2(合理的配慮の提供)'!$X$30="","NA",'項目E2(合理的配慮の提供)'!$X$30)</f>
        <v>NA</v>
      </c>
      <c r="P711" s="8" t="str">
        <f>IF('項目E2(合理的配慮の提供)'!$Y$30="","NA",'項目E2(合理的配慮の提供)'!$Y$30)</f>
        <v>NA</v>
      </c>
      <c r="Q711" s="8" t="str">
        <f>IF('項目E2(合理的配慮の提供)'!$Z$30="","NA",'項目E2(合理的配慮の提供)'!$Z$30)</f>
        <v>NA</v>
      </c>
      <c r="R711" s="8" t="str">
        <f>IF('項目E2(合理的配慮の提供)'!$AA$30="","NA",'項目E2(合理的配慮の提供)'!$AA$30)</f>
        <v>NA</v>
      </c>
      <c r="S711" s="8" t="str">
        <f>IF('項目E2(合理的配慮の提供)'!$AB$30="","NA",'項目E2(合理的配慮の提供)'!$AB$30)</f>
        <v>NA</v>
      </c>
      <c r="T711" s="8" t="str">
        <f>IF('項目E2(合理的配慮の提供)'!$AC$30="","NA",'項目E2(合理的配慮の提供)'!$AC$30)</f>
        <v>NA</v>
      </c>
      <c r="U711" s="8" t="str">
        <f>IF('項目E2(合理的配慮の提供)'!$AD$30="","NA",'項目E2(合理的配慮の提供)'!$AD$30)</f>
        <v>NA</v>
      </c>
      <c r="V711" s="8" t="str">
        <f>IF('項目E2(合理的配慮の提供)'!$AE$30="","NA",'項目E2(合理的配慮の提供)'!$AE$30)</f>
        <v>NA</v>
      </c>
      <c r="W711" s="8" t="str">
        <f>IF('項目E2(合理的配慮の提供)'!$AF$30="","NA",'項目E2(合理的配慮の提供)'!$AF$30)</f>
        <v>NA</v>
      </c>
      <c r="X711" s="8" t="str">
        <f>IF('項目E2(合理的配慮の提供)'!$AG$30="","NA",'項目E2(合理的配慮の提供)'!$AG$30)</f>
        <v>NA</v>
      </c>
      <c r="Y711" s="8" t="str">
        <f>IF('項目E2(合理的配慮の提供)'!$AH$30="","NA",'項目E2(合理的配慮の提供)'!$AH$30)</f>
        <v>NA</v>
      </c>
      <c r="AB711" s="30"/>
      <c r="AC711" s="30"/>
      <c r="AD711" s="30"/>
      <c r="AE711" s="30"/>
      <c r="AF711" s="30"/>
      <c r="AG711" s="30"/>
      <c r="AH711" s="30"/>
      <c r="AI711" s="30"/>
      <c r="AK711" s="30"/>
      <c r="AN711" s="30"/>
      <c r="AO711" s="30"/>
      <c r="AP711" s="30"/>
      <c r="AQ711" s="29"/>
      <c r="AR711" s="29"/>
      <c r="AT711" s="120"/>
      <c r="AU711" s="9" t="s">
        <v>393</v>
      </c>
      <c r="AV711" s="9" t="s">
        <v>394</v>
      </c>
      <c r="AW711" s="9" t="s">
        <v>395</v>
      </c>
      <c r="AX711" s="9" t="s">
        <v>396</v>
      </c>
      <c r="AY711" s="9" t="s">
        <v>397</v>
      </c>
      <c r="AZ711" s="9" t="s">
        <v>398</v>
      </c>
      <c r="BA711" s="9" t="s">
        <v>399</v>
      </c>
      <c r="BB711" s="9" t="s">
        <v>400</v>
      </c>
      <c r="BC711" s="9" t="s">
        <v>401</v>
      </c>
      <c r="BD711" s="9" t="s">
        <v>402</v>
      </c>
      <c r="BE711" s="9" t="s">
        <v>403</v>
      </c>
      <c r="BH711" s="120"/>
      <c r="BI711" s="120"/>
      <c r="BJ711" s="120"/>
      <c r="BK711" s="120"/>
      <c r="BL711" s="120"/>
      <c r="BM711" s="120"/>
      <c r="BN711" s="120"/>
      <c r="BO711" s="120"/>
      <c r="BQ711" s="120"/>
      <c r="BT711" s="120"/>
      <c r="BU711" s="120"/>
      <c r="BV711" s="120"/>
      <c r="BW711" s="9" t="s">
        <v>270</v>
      </c>
      <c r="BX711" s="29"/>
      <c r="DI711" s="29"/>
      <c r="DJ711" s="13" t="s">
        <v>370</v>
      </c>
    </row>
    <row r="712" spans="2:114" ht="15" customHeight="1">
      <c r="B712" s="91" t="s">
        <v>438</v>
      </c>
      <c r="C712" s="92" t="s">
        <v>352</v>
      </c>
      <c r="D712" s="92" t="s">
        <v>391</v>
      </c>
      <c r="E712" s="93" t="s">
        <v>404</v>
      </c>
      <c r="F712" s="9">
        <v>11</v>
      </c>
      <c r="G712" s="9">
        <f t="shared" si="10"/>
        <v>1</v>
      </c>
      <c r="I712" s="8">
        <f>IF(AND($J$711=1,$Y$711&lt;&gt;"○"),1,0)</f>
        <v>0</v>
      </c>
      <c r="J712" s="8">
        <f>IF($AL$712="NA",0,1)</f>
        <v>0</v>
      </c>
      <c r="K712" s="28" t="s">
        <v>118</v>
      </c>
      <c r="L712" s="29"/>
      <c r="N712" s="30"/>
      <c r="AB712" s="30"/>
      <c r="AC712" s="30"/>
      <c r="AD712" s="30"/>
      <c r="AE712" s="30"/>
      <c r="AF712" s="30"/>
      <c r="AG712" s="30"/>
      <c r="AH712" s="30"/>
      <c r="AI712" s="30"/>
      <c r="AK712" s="30"/>
      <c r="AL712" s="8" t="str">
        <f>IF('項目E2(合理的配慮の提供)'!$AI$30="","NA",'項目E2(合理的配慮の提供)'!$AI$30)</f>
        <v>NA</v>
      </c>
      <c r="AN712" s="30"/>
      <c r="AO712" s="30"/>
      <c r="AP712" s="30"/>
      <c r="AQ712" s="29"/>
      <c r="AR712" s="29"/>
      <c r="AT712" s="120"/>
      <c r="BH712" s="120"/>
      <c r="BI712" s="120"/>
      <c r="BJ712" s="120"/>
      <c r="BK712" s="120"/>
      <c r="BL712" s="120"/>
      <c r="BM712" s="120"/>
      <c r="BN712" s="120"/>
      <c r="BO712" s="120"/>
      <c r="BQ712" s="120"/>
      <c r="BR712" s="9" t="s">
        <v>405</v>
      </c>
      <c r="BT712" s="120"/>
      <c r="BU712" s="120"/>
      <c r="BV712" s="120"/>
      <c r="BW712" s="9" t="s">
        <v>271</v>
      </c>
      <c r="BX712" s="29"/>
      <c r="BY712" s="13" t="s">
        <v>403</v>
      </c>
      <c r="CA712" s="13" t="s">
        <v>373</v>
      </c>
      <c r="DI712" s="29"/>
      <c r="DJ712" s="13" t="s">
        <v>127</v>
      </c>
    </row>
    <row r="713" spans="2:114" ht="15" customHeight="1">
      <c r="B713" s="91" t="s">
        <v>438</v>
      </c>
      <c r="C713" s="92" t="s">
        <v>352</v>
      </c>
      <c r="D713" s="92" t="s">
        <v>406</v>
      </c>
      <c r="E713" s="93" t="s">
        <v>407</v>
      </c>
      <c r="F713" s="9">
        <v>11</v>
      </c>
      <c r="G713" s="9">
        <f t="shared" si="10"/>
        <v>1</v>
      </c>
      <c r="J713" s="8">
        <f>IF(COUNTIF($O$713:$AH$713,"○")=0,0,1)</f>
        <v>0</v>
      </c>
      <c r="K713" s="28" t="s">
        <v>154</v>
      </c>
      <c r="L713" s="29"/>
      <c r="N713" s="30"/>
      <c r="O713" s="8" t="str">
        <f>IF('項目E2(合理的配慮の提供)'!$AJ$30="","NA",'項目E2(合理的配慮の提供)'!$AJ$30)</f>
        <v>NA</v>
      </c>
      <c r="P713" s="8" t="str">
        <f>IF('項目E2(合理的配慮の提供)'!$AK$30="","NA",'項目E2(合理的配慮の提供)'!$AK$30)</f>
        <v>NA</v>
      </c>
      <c r="Q713" s="8" t="str">
        <f>IF('項目E2(合理的配慮の提供)'!$AL$30="","NA",'項目E2(合理的配慮の提供)'!$AL$30)</f>
        <v>NA</v>
      </c>
      <c r="R713" s="8" t="str">
        <f>IF('項目E2(合理的配慮の提供)'!$AM$30="","NA",'項目E2(合理的配慮の提供)'!$AM$30)</f>
        <v>NA</v>
      </c>
      <c r="S713" s="8" t="str">
        <f>IF('項目E2(合理的配慮の提供)'!$AN$30="","NA",'項目E2(合理的配慮の提供)'!$AN$30)</f>
        <v>NA</v>
      </c>
      <c r="T713" s="8" t="str">
        <f>IF('項目E2(合理的配慮の提供)'!$AO$30="","NA",'項目E2(合理的配慮の提供)'!$AO$30)</f>
        <v>NA</v>
      </c>
      <c r="AB713" s="30"/>
      <c r="AC713" s="30"/>
      <c r="AD713" s="30"/>
      <c r="AE713" s="30"/>
      <c r="AF713" s="30"/>
      <c r="AG713" s="30"/>
      <c r="AH713" s="30"/>
      <c r="AI713" s="30"/>
      <c r="AK713" s="30"/>
      <c r="AN713" s="30"/>
      <c r="AO713" s="30"/>
      <c r="AP713" s="30"/>
      <c r="AQ713" s="29"/>
      <c r="AR713" s="29"/>
      <c r="AT713" s="120"/>
      <c r="AU713" s="9" t="s">
        <v>408</v>
      </c>
      <c r="AV713" s="9" t="s">
        <v>409</v>
      </c>
      <c r="AW713" s="9" t="s">
        <v>410</v>
      </c>
      <c r="AX713" s="9" t="s">
        <v>411</v>
      </c>
      <c r="AY713" s="9" t="s">
        <v>412</v>
      </c>
      <c r="AZ713" s="9" t="s">
        <v>413</v>
      </c>
      <c r="BH713" s="120"/>
      <c r="BI713" s="120"/>
      <c r="BJ713" s="120"/>
      <c r="BK713" s="120"/>
      <c r="BL713" s="120"/>
      <c r="BM713" s="120"/>
      <c r="BN713" s="120"/>
      <c r="BO713" s="120"/>
      <c r="BQ713" s="120"/>
      <c r="BT713" s="120"/>
      <c r="BU713" s="120"/>
      <c r="BV713" s="120"/>
      <c r="BW713" s="9" t="s">
        <v>278</v>
      </c>
      <c r="BX713" s="29"/>
      <c r="DI713" s="29"/>
      <c r="DJ713" s="13" t="s">
        <v>370</v>
      </c>
    </row>
    <row r="714" spans="2:114" ht="15" customHeight="1">
      <c r="B714" s="91" t="s">
        <v>438</v>
      </c>
      <c r="C714" s="92" t="s">
        <v>352</v>
      </c>
      <c r="D714" s="92" t="s">
        <v>406</v>
      </c>
      <c r="E714" s="93" t="s">
        <v>414</v>
      </c>
      <c r="F714" s="9">
        <v>11</v>
      </c>
      <c r="G714" s="9">
        <f t="shared" si="10"/>
        <v>1</v>
      </c>
      <c r="I714" s="8">
        <f>IF(AND($J$713=1,$T$713&lt;&gt;"○"),1,0)</f>
        <v>0</v>
      </c>
      <c r="J714" s="8">
        <f>IF($AL$714="NA",0,1)</f>
        <v>0</v>
      </c>
      <c r="K714" s="28" t="s">
        <v>118</v>
      </c>
      <c r="L714" s="29"/>
      <c r="N714" s="30"/>
      <c r="AB714" s="30"/>
      <c r="AC714" s="30"/>
      <c r="AD714" s="30"/>
      <c r="AE714" s="30"/>
      <c r="AF714" s="30"/>
      <c r="AG714" s="30"/>
      <c r="AH714" s="30"/>
      <c r="AI714" s="30"/>
      <c r="AK714" s="30"/>
      <c r="AL714" s="8" t="str">
        <f>IF('項目E2(合理的配慮の提供)'!$AP$30="","NA",'項目E2(合理的配慮の提供)'!$AP$30)</f>
        <v>NA</v>
      </c>
      <c r="AN714" s="30"/>
      <c r="AO714" s="30"/>
      <c r="AP714" s="30"/>
      <c r="AQ714" s="29"/>
      <c r="AR714" s="29"/>
      <c r="AT714" s="120"/>
      <c r="BH714" s="120"/>
      <c r="BI714" s="120"/>
      <c r="BJ714" s="120"/>
      <c r="BK714" s="120"/>
      <c r="BL714" s="120"/>
      <c r="BM714" s="120"/>
      <c r="BN714" s="120"/>
      <c r="BO714" s="120"/>
      <c r="BQ714" s="120"/>
      <c r="BR714" s="9" t="s">
        <v>415</v>
      </c>
      <c r="BT714" s="120"/>
      <c r="BU714" s="120"/>
      <c r="BV714" s="120"/>
      <c r="BW714" s="9" t="s">
        <v>279</v>
      </c>
      <c r="BX714" s="29"/>
      <c r="BY714" s="13" t="s">
        <v>413</v>
      </c>
      <c r="CA714" s="13" t="s">
        <v>373</v>
      </c>
      <c r="DI714" s="29"/>
      <c r="DJ714" s="13" t="s">
        <v>127</v>
      </c>
    </row>
    <row r="715" spans="2:114" ht="15" customHeight="1">
      <c r="B715" s="91" t="s">
        <v>438</v>
      </c>
      <c r="C715" s="92" t="s">
        <v>352</v>
      </c>
      <c r="D715" s="92" t="s">
        <v>209</v>
      </c>
      <c r="E715" s="93" t="s">
        <v>210</v>
      </c>
      <c r="F715" s="9">
        <v>11</v>
      </c>
      <c r="G715" s="9">
        <f t="shared" si="10"/>
        <v>1</v>
      </c>
      <c r="J715" s="8">
        <f>IF(COUNTIF($O$715:$AH$715,"○")=0,0,1)</f>
        <v>0</v>
      </c>
      <c r="K715" s="28" t="s">
        <v>154</v>
      </c>
      <c r="L715" s="29"/>
      <c r="N715" s="30"/>
      <c r="O715" s="8" t="str">
        <f>IF('項目E2(合理的配慮の提供)'!$AQ$30="","NA",'項目E2(合理的配慮の提供)'!$AQ$30)</f>
        <v>NA</v>
      </c>
      <c r="P715" s="8" t="str">
        <f>IF('項目E2(合理的配慮の提供)'!$AR$30="","NA",'項目E2(合理的配慮の提供)'!$AR$30)</f>
        <v>NA</v>
      </c>
      <c r="Q715" s="8" t="str">
        <f>IF('項目E2(合理的配慮の提供)'!$AS$30="","NA",'項目E2(合理的配慮の提供)'!$AS$30)</f>
        <v>NA</v>
      </c>
      <c r="AB715" s="30"/>
      <c r="AC715" s="30"/>
      <c r="AD715" s="30"/>
      <c r="AE715" s="30"/>
      <c r="AF715" s="30"/>
      <c r="AG715" s="30"/>
      <c r="AH715" s="30"/>
      <c r="AI715" s="30"/>
      <c r="AK715" s="30"/>
      <c r="AN715" s="30"/>
      <c r="AO715" s="30"/>
      <c r="AP715" s="30"/>
      <c r="AQ715" s="29"/>
      <c r="AR715" s="29"/>
      <c r="AT715" s="120"/>
      <c r="AU715" s="9" t="s">
        <v>416</v>
      </c>
      <c r="AV715" s="9" t="s">
        <v>417</v>
      </c>
      <c r="AW715" s="9" t="s">
        <v>418</v>
      </c>
      <c r="BH715" s="120"/>
      <c r="BI715" s="120"/>
      <c r="BJ715" s="120"/>
      <c r="BK715" s="120"/>
      <c r="BL715" s="120"/>
      <c r="BM715" s="120"/>
      <c r="BN715" s="120"/>
      <c r="BO715" s="120"/>
      <c r="BQ715" s="120"/>
      <c r="BT715" s="120"/>
      <c r="BU715" s="120"/>
      <c r="BV715" s="120"/>
      <c r="BW715" s="9" t="s">
        <v>284</v>
      </c>
      <c r="BX715" s="29"/>
      <c r="DI715" s="29"/>
      <c r="DJ715" s="13" t="s">
        <v>370</v>
      </c>
    </row>
    <row r="716" spans="2:114" ht="15" customHeight="1">
      <c r="B716" s="91" t="s">
        <v>438</v>
      </c>
      <c r="C716" s="92" t="s">
        <v>352</v>
      </c>
      <c r="D716" s="92" t="s">
        <v>215</v>
      </c>
      <c r="E716" s="93" t="s">
        <v>419</v>
      </c>
      <c r="F716" s="9">
        <v>11</v>
      </c>
      <c r="G716" s="9">
        <f t="shared" si="10"/>
        <v>1</v>
      </c>
      <c r="J716" s="8">
        <f>IF(COUNTIF($O$716:$AH$716,"○")=0,0,1)</f>
        <v>0</v>
      </c>
      <c r="K716" s="28" t="s">
        <v>154</v>
      </c>
      <c r="L716" s="29"/>
      <c r="N716" s="30"/>
      <c r="O716" s="8" t="str">
        <f>IF('項目E2(合理的配慮の提供)'!$AT$30="","NA",'項目E2(合理的配慮の提供)'!$AT$30)</f>
        <v>NA</v>
      </c>
      <c r="AB716" s="30"/>
      <c r="AC716" s="30"/>
      <c r="AD716" s="30"/>
      <c r="AE716" s="30"/>
      <c r="AF716" s="30"/>
      <c r="AG716" s="30"/>
      <c r="AH716" s="30"/>
      <c r="AI716" s="30"/>
      <c r="AK716" s="30"/>
      <c r="AN716" s="30"/>
      <c r="AO716" s="30"/>
      <c r="AP716" s="30"/>
      <c r="AQ716" s="29"/>
      <c r="AR716" s="29"/>
      <c r="AT716" s="120"/>
      <c r="AU716" s="9" t="s">
        <v>420</v>
      </c>
      <c r="BH716" s="120"/>
      <c r="BI716" s="120"/>
      <c r="BJ716" s="120"/>
      <c r="BK716" s="120"/>
      <c r="BL716" s="120"/>
      <c r="BM716" s="120"/>
      <c r="BN716" s="120"/>
      <c r="BO716" s="120"/>
      <c r="BQ716" s="120"/>
      <c r="BT716" s="120"/>
      <c r="BU716" s="120"/>
      <c r="BV716" s="120"/>
      <c r="BW716" s="9" t="s">
        <v>285</v>
      </c>
      <c r="BX716" s="29"/>
      <c r="DI716" s="29"/>
      <c r="DJ716" s="13" t="s">
        <v>370</v>
      </c>
    </row>
    <row r="717" spans="2:114" ht="15" customHeight="1">
      <c r="B717" s="91" t="s">
        <v>438</v>
      </c>
      <c r="C717" s="92" t="s">
        <v>352</v>
      </c>
      <c r="D717" s="92" t="s">
        <v>218</v>
      </c>
      <c r="E717" s="93" t="s">
        <v>421</v>
      </c>
      <c r="F717" s="9">
        <v>11</v>
      </c>
      <c r="G717" s="9">
        <f t="shared" si="10"/>
        <v>1</v>
      </c>
      <c r="J717" s="8">
        <f>IF($AL$717="NA",0,1)</f>
        <v>0</v>
      </c>
      <c r="K717" s="28" t="s">
        <v>118</v>
      </c>
      <c r="L717" s="29"/>
      <c r="N717" s="30"/>
      <c r="AB717" s="30"/>
      <c r="AC717" s="30"/>
      <c r="AD717" s="30"/>
      <c r="AE717" s="30"/>
      <c r="AF717" s="30"/>
      <c r="AG717" s="30"/>
      <c r="AH717" s="30"/>
      <c r="AI717" s="30"/>
      <c r="AK717" s="30"/>
      <c r="AL717" s="8" t="str">
        <f>IF('項目E2(合理的配慮の提供)'!$AU$30="","NA",'項目E2(合理的配慮の提供)'!$AU$30)</f>
        <v>NA</v>
      </c>
      <c r="AN717" s="30"/>
      <c r="AO717" s="30"/>
      <c r="AP717" s="30"/>
      <c r="AQ717" s="29"/>
      <c r="AR717" s="29"/>
      <c r="AT717" s="120"/>
      <c r="BH717" s="120"/>
      <c r="BI717" s="120"/>
      <c r="BJ717" s="120"/>
      <c r="BK717" s="120"/>
      <c r="BL717" s="120"/>
      <c r="BM717" s="120"/>
      <c r="BN717" s="120"/>
      <c r="BO717" s="120"/>
      <c r="BQ717" s="120"/>
      <c r="BR717" s="9" t="s">
        <v>422</v>
      </c>
      <c r="BT717" s="120"/>
      <c r="BU717" s="120"/>
      <c r="BV717" s="120"/>
      <c r="BW717" s="9" t="s">
        <v>286</v>
      </c>
      <c r="BX717" s="29"/>
      <c r="DI717" s="29"/>
      <c r="DJ717" s="13" t="s">
        <v>127</v>
      </c>
    </row>
    <row r="718" spans="2:114" ht="15" customHeight="1">
      <c r="B718" s="91" t="s">
        <v>438</v>
      </c>
      <c r="C718" s="92" t="s">
        <v>352</v>
      </c>
      <c r="D718" s="92" t="s">
        <v>432</v>
      </c>
      <c r="E718" s="93" t="s">
        <v>423</v>
      </c>
      <c r="F718" s="9">
        <v>11</v>
      </c>
      <c r="G718" s="9">
        <f t="shared" si="10"/>
        <v>1</v>
      </c>
      <c r="J718" s="8">
        <f>IF(OR($M$718="(選択)",LEN(TRIM($M$718))=0,$M$718="NA"),0,1)</f>
        <v>0</v>
      </c>
      <c r="K718" s="28" t="s">
        <v>145</v>
      </c>
      <c r="L718" s="29"/>
      <c r="M718" s="8" t="str">
        <f>IF('項目E2(合理的配慮の提供)'!$AV$30="","NA",'項目E2(合理的配慮の提供)'!$AV$30)</f>
        <v>(選択)</v>
      </c>
      <c r="N718" s="30"/>
      <c r="AB718" s="30"/>
      <c r="AC718" s="30"/>
      <c r="AD718" s="30"/>
      <c r="AE718" s="30"/>
      <c r="AF718" s="30"/>
      <c r="AG718" s="30"/>
      <c r="AH718" s="30"/>
      <c r="AI718" s="30"/>
      <c r="AK718" s="30"/>
      <c r="AN718" s="30"/>
      <c r="AO718" s="30"/>
      <c r="AP718" s="30"/>
      <c r="AQ718" s="29"/>
      <c r="AR718" s="29"/>
      <c r="AS718" s="9" t="s">
        <v>424</v>
      </c>
      <c r="AT718" s="120"/>
      <c r="BH718" s="120"/>
      <c r="BI718" s="120"/>
      <c r="BJ718" s="120"/>
      <c r="BK718" s="120"/>
      <c r="BL718" s="120"/>
      <c r="BM718" s="120"/>
      <c r="BN718" s="120"/>
      <c r="BO718" s="120"/>
      <c r="BQ718" s="120"/>
      <c r="BT718" s="120"/>
      <c r="BU718" s="120"/>
      <c r="BV718" s="120"/>
      <c r="BW718" s="9" t="s">
        <v>287</v>
      </c>
      <c r="BX718" s="29"/>
      <c r="DI718" s="29"/>
      <c r="DJ718" s="13" t="s">
        <v>360</v>
      </c>
    </row>
    <row r="719" spans="2:114" ht="15" customHeight="1">
      <c r="B719" s="91" t="s">
        <v>438</v>
      </c>
      <c r="C719" s="92" t="s">
        <v>352</v>
      </c>
      <c r="D719" s="92" t="s">
        <v>425</v>
      </c>
      <c r="E719" s="93" t="s">
        <v>426</v>
      </c>
      <c r="F719" s="9">
        <v>11</v>
      </c>
      <c r="G719" s="9">
        <f t="shared" si="10"/>
        <v>1</v>
      </c>
      <c r="J719" s="8">
        <f>IF($AL$719="NA",0,1)</f>
        <v>0</v>
      </c>
      <c r="K719" s="28" t="s">
        <v>118</v>
      </c>
      <c r="L719" s="29"/>
      <c r="N719" s="30"/>
      <c r="AB719" s="30"/>
      <c r="AC719" s="30"/>
      <c r="AD719" s="30"/>
      <c r="AE719" s="30"/>
      <c r="AF719" s="30"/>
      <c r="AG719" s="30"/>
      <c r="AH719" s="30"/>
      <c r="AI719" s="30"/>
      <c r="AK719" s="30"/>
      <c r="AL719" s="8" t="str">
        <f>IF('項目E2(合理的配慮の提供)'!$AW$30="","NA",'項目E2(合理的配慮の提供)'!$AW$30)</f>
        <v>NA</v>
      </c>
      <c r="AN719" s="30"/>
      <c r="AO719" s="30"/>
      <c r="AP719" s="30"/>
      <c r="AQ719" s="29"/>
      <c r="AR719" s="29"/>
      <c r="AT719" s="120"/>
      <c r="BH719" s="120"/>
      <c r="BI719" s="120"/>
      <c r="BJ719" s="120"/>
      <c r="BK719" s="120"/>
      <c r="BL719" s="120"/>
      <c r="BM719" s="120"/>
      <c r="BN719" s="120"/>
      <c r="BO719" s="120"/>
      <c r="BQ719" s="120"/>
      <c r="BR719" s="9" t="s">
        <v>427</v>
      </c>
      <c r="BT719" s="120"/>
      <c r="BU719" s="120"/>
      <c r="BV719" s="120"/>
      <c r="BW719" s="9" t="s">
        <v>288</v>
      </c>
      <c r="BX719" s="29"/>
      <c r="DI719" s="29"/>
      <c r="DJ719" s="13" t="s">
        <v>127</v>
      </c>
    </row>
    <row r="720" spans="2:114" ht="15" customHeight="1">
      <c r="B720" s="91" t="s">
        <v>438</v>
      </c>
      <c r="C720" s="92" t="s">
        <v>352</v>
      </c>
      <c r="D720" s="92" t="s">
        <v>227</v>
      </c>
      <c r="E720" s="93" t="s">
        <v>228</v>
      </c>
      <c r="F720" s="9">
        <v>11</v>
      </c>
      <c r="G720" s="9">
        <f t="shared" si="10"/>
        <v>1</v>
      </c>
      <c r="J720" s="8">
        <f>IF($AL$720="NA",0,1)</f>
        <v>0</v>
      </c>
      <c r="K720" s="28" t="s">
        <v>118</v>
      </c>
      <c r="L720" s="29"/>
      <c r="N720" s="30"/>
      <c r="AB720" s="30"/>
      <c r="AC720" s="30"/>
      <c r="AD720" s="30"/>
      <c r="AE720" s="30"/>
      <c r="AF720" s="30"/>
      <c r="AG720" s="30"/>
      <c r="AH720" s="30"/>
      <c r="AI720" s="30"/>
      <c r="AK720" s="30"/>
      <c r="AL720" s="8" t="str">
        <f>IF('項目E2(合理的配慮の提供)'!$AX$30="","NA",'項目E2(合理的配慮の提供)'!$AX$30)</f>
        <v>NA</v>
      </c>
      <c r="AN720" s="30"/>
      <c r="AO720" s="30"/>
      <c r="AP720" s="30"/>
      <c r="AQ720" s="29"/>
      <c r="AR720" s="29"/>
      <c r="AT720" s="120"/>
      <c r="BH720" s="120"/>
      <c r="BI720" s="120"/>
      <c r="BJ720" s="120"/>
      <c r="BK720" s="120"/>
      <c r="BL720" s="120"/>
      <c r="BM720" s="120"/>
      <c r="BN720" s="120"/>
      <c r="BO720" s="120"/>
      <c r="BQ720" s="120"/>
      <c r="BR720" s="9" t="s">
        <v>428</v>
      </c>
      <c r="BT720" s="120"/>
      <c r="BU720" s="120"/>
      <c r="BV720" s="120"/>
      <c r="BW720" s="9" t="s">
        <v>289</v>
      </c>
      <c r="BX720" s="29"/>
      <c r="DI720" s="29"/>
      <c r="DJ720" s="13" t="s">
        <v>127</v>
      </c>
    </row>
    <row r="721" spans="2:114" ht="15" customHeight="1">
      <c r="B721" s="91" t="s">
        <v>438</v>
      </c>
      <c r="C721" s="92" t="s">
        <v>352</v>
      </c>
      <c r="D721" s="92" t="s">
        <v>429</v>
      </c>
      <c r="E721" s="93" t="s">
        <v>430</v>
      </c>
      <c r="F721" s="9">
        <v>11</v>
      </c>
      <c r="G721" s="9">
        <f t="shared" si="10"/>
        <v>1</v>
      </c>
      <c r="J721" s="8">
        <f>IF(OR($M$721="(選択)",LEN(TRIM($M$721))=0,$M$721="NA"),0,1)</f>
        <v>0</v>
      </c>
      <c r="K721" s="28" t="s">
        <v>145</v>
      </c>
      <c r="L721" s="29"/>
      <c r="M721" s="8" t="str">
        <f>IF('項目E2(合理的配慮の提供)'!$AY$30="","NA",'項目E2(合理的配慮の提供)'!$AY$30)</f>
        <v>(選択)</v>
      </c>
      <c r="N721" s="30"/>
      <c r="AB721" s="30"/>
      <c r="AC721" s="30"/>
      <c r="AD721" s="30"/>
      <c r="AE721" s="30"/>
      <c r="AF721" s="30"/>
      <c r="AG721" s="30"/>
      <c r="AH721" s="30"/>
      <c r="AI721" s="30"/>
      <c r="AK721" s="30"/>
      <c r="AN721" s="30"/>
      <c r="AO721" s="30"/>
      <c r="AP721" s="30"/>
      <c r="AQ721" s="29"/>
      <c r="AR721" s="29"/>
      <c r="AS721" s="9" t="s">
        <v>431</v>
      </c>
      <c r="AT721" s="120"/>
      <c r="BH721" s="120"/>
      <c r="BI721" s="120"/>
      <c r="BJ721" s="120"/>
      <c r="BK721" s="120"/>
      <c r="BL721" s="120"/>
      <c r="BM721" s="120"/>
      <c r="BN721" s="120"/>
      <c r="BO721" s="120"/>
      <c r="BQ721" s="120"/>
      <c r="BT721" s="120"/>
      <c r="BU721" s="120"/>
      <c r="BV721" s="120"/>
      <c r="BW721" s="9" t="s">
        <v>290</v>
      </c>
      <c r="BX721" s="29"/>
      <c r="DI721" s="29"/>
      <c r="DJ721" s="13" t="s">
        <v>360</v>
      </c>
    </row>
    <row r="722" spans="2:114" ht="15" customHeight="1">
      <c r="B722" s="91" t="s">
        <v>438</v>
      </c>
      <c r="C722" s="92" t="s">
        <v>352</v>
      </c>
      <c r="D722" s="92" t="s">
        <v>357</v>
      </c>
      <c r="E722" s="93" t="s">
        <v>439</v>
      </c>
      <c r="F722" s="9">
        <v>12</v>
      </c>
      <c r="G722" s="9">
        <f t="shared" si="10"/>
        <v>1</v>
      </c>
      <c r="J722" s="8">
        <f>IF(OR($M$722="(選択)",LEN(TRIM($M$722))=0,$M$722="NA"),0,1)</f>
        <v>0</v>
      </c>
      <c r="K722" s="28" t="s">
        <v>145</v>
      </c>
      <c r="L722" s="29"/>
      <c r="M722" s="8" t="str">
        <f>IF('項目E2(合理的配慮の提供)'!$C$31="","NA",'項目E2(合理的配慮の提供)'!$C$31)</f>
        <v>(選択)</v>
      </c>
      <c r="N722" s="30"/>
      <c r="AB722" s="30"/>
      <c r="AC722" s="30"/>
      <c r="AD722" s="30"/>
      <c r="AE722" s="30"/>
      <c r="AF722" s="30"/>
      <c r="AG722" s="30"/>
      <c r="AH722" s="30"/>
      <c r="AI722" s="30"/>
      <c r="AK722" s="30"/>
      <c r="AN722" s="30"/>
      <c r="AO722" s="30"/>
      <c r="AP722" s="30"/>
      <c r="AQ722" s="29"/>
      <c r="AR722" s="29"/>
      <c r="AS722" s="9" t="s">
        <v>359</v>
      </c>
      <c r="AT722" s="120"/>
      <c r="BH722" s="120"/>
      <c r="BI722" s="120"/>
      <c r="BJ722" s="120"/>
      <c r="BK722" s="120"/>
      <c r="BL722" s="120"/>
      <c r="BM722" s="120"/>
      <c r="BN722" s="120"/>
      <c r="BO722" s="120"/>
      <c r="BQ722" s="120"/>
      <c r="BT722" s="120"/>
      <c r="BU722" s="120"/>
      <c r="BV722" s="120"/>
      <c r="BW722" s="9" t="s">
        <v>237</v>
      </c>
      <c r="BX722" s="29"/>
      <c r="DI722" s="29"/>
      <c r="DJ722" s="13" t="s">
        <v>360</v>
      </c>
    </row>
    <row r="723" spans="2:114" ht="15" customHeight="1">
      <c r="B723" s="91" t="s">
        <v>438</v>
      </c>
      <c r="C723" s="92" t="s">
        <v>352</v>
      </c>
      <c r="D723" s="92" t="s">
        <v>361</v>
      </c>
      <c r="E723" s="93" t="s">
        <v>362</v>
      </c>
      <c r="F723" s="9">
        <v>12</v>
      </c>
      <c r="G723" s="9">
        <f t="shared" si="10"/>
        <v>1</v>
      </c>
      <c r="J723" s="8">
        <f>IF($AL$723="NA",0,1)</f>
        <v>0</v>
      </c>
      <c r="K723" s="28" t="s">
        <v>118</v>
      </c>
      <c r="L723" s="29"/>
      <c r="N723" s="30"/>
      <c r="AB723" s="30"/>
      <c r="AC723" s="30"/>
      <c r="AD723" s="30"/>
      <c r="AE723" s="30"/>
      <c r="AF723" s="30"/>
      <c r="AG723" s="30"/>
      <c r="AH723" s="30"/>
      <c r="AI723" s="30"/>
      <c r="AK723" s="30"/>
      <c r="AL723" s="8" t="str">
        <f>IF('項目E2(合理的配慮の提供)'!$D$31="","NA",'項目E2(合理的配慮の提供)'!$D$31)</f>
        <v>NA</v>
      </c>
      <c r="AN723" s="30"/>
      <c r="AO723" s="30"/>
      <c r="AP723" s="30"/>
      <c r="AQ723" s="29"/>
      <c r="AR723" s="29"/>
      <c r="AT723" s="120"/>
      <c r="BH723" s="120"/>
      <c r="BI723" s="120"/>
      <c r="BJ723" s="120"/>
      <c r="BK723" s="120"/>
      <c r="BL723" s="120"/>
      <c r="BM723" s="120"/>
      <c r="BN723" s="120"/>
      <c r="BO723" s="120"/>
      <c r="BQ723" s="120"/>
      <c r="BR723" s="9" t="s">
        <v>363</v>
      </c>
      <c r="BT723" s="120"/>
      <c r="BU723" s="120"/>
      <c r="BV723" s="120"/>
      <c r="BW723" s="9" t="s">
        <v>238</v>
      </c>
      <c r="BX723" s="29"/>
      <c r="DI723" s="29"/>
      <c r="DJ723" s="13" t="s">
        <v>127</v>
      </c>
    </row>
    <row r="724" spans="2:114" ht="15" customHeight="1">
      <c r="B724" s="91" t="s">
        <v>438</v>
      </c>
      <c r="C724" s="92" t="s">
        <v>352</v>
      </c>
      <c r="D724" s="92" t="s">
        <v>364</v>
      </c>
      <c r="E724" s="93" t="s">
        <v>365</v>
      </c>
      <c r="F724" s="9">
        <v>12</v>
      </c>
      <c r="G724" s="9">
        <f t="shared" si="10"/>
        <v>1</v>
      </c>
      <c r="J724" s="8">
        <f>IF(COUNTIF($O$724:$AH$724,"○")=0,0,1)</f>
        <v>0</v>
      </c>
      <c r="K724" s="28" t="s">
        <v>366</v>
      </c>
      <c r="L724" s="29"/>
      <c r="N724" s="30"/>
      <c r="O724" s="8" t="str">
        <f>IF('項目E2(合理的配慮の提供)'!$G$31="","NA",'項目E2(合理的配慮の提供)'!$G$31)</f>
        <v>NA</v>
      </c>
      <c r="P724" s="8" t="str">
        <f>IF('項目E2(合理的配慮の提供)'!$H$31="","NA",'項目E2(合理的配慮の提供)'!$H$31)</f>
        <v>NA</v>
      </c>
      <c r="Q724" s="8" t="str">
        <f>IF('項目E2(合理的配慮の提供)'!$I$31="","NA",'項目E2(合理的配慮の提供)'!$I$31)</f>
        <v>NA</v>
      </c>
      <c r="AB724" s="30"/>
      <c r="AC724" s="30"/>
      <c r="AD724" s="30"/>
      <c r="AE724" s="30"/>
      <c r="AF724" s="30"/>
      <c r="AG724" s="30"/>
      <c r="AH724" s="30"/>
      <c r="AI724" s="30"/>
      <c r="AK724" s="30"/>
      <c r="AM724" s="32"/>
      <c r="AN724" s="30"/>
      <c r="AO724" s="30"/>
      <c r="AP724" s="30"/>
      <c r="AQ724" s="29"/>
      <c r="AR724" s="29"/>
      <c r="AT724" s="120"/>
      <c r="AU724" s="9" t="s">
        <v>367</v>
      </c>
      <c r="AV724" s="9" t="s">
        <v>368</v>
      </c>
      <c r="AW724" s="9" t="s">
        <v>369</v>
      </c>
      <c r="BH724" s="120"/>
      <c r="BI724" s="120"/>
      <c r="BJ724" s="120"/>
      <c r="BK724" s="120"/>
      <c r="BL724" s="120"/>
      <c r="BM724" s="120"/>
      <c r="BN724" s="120"/>
      <c r="BO724" s="120"/>
      <c r="BQ724" s="120"/>
      <c r="BT724" s="120"/>
      <c r="BU724" s="120"/>
      <c r="BV724" s="120"/>
      <c r="BW724" s="9" t="s">
        <v>242</v>
      </c>
      <c r="BX724" s="29"/>
      <c r="DI724" s="29"/>
      <c r="DJ724" s="13" t="s">
        <v>370</v>
      </c>
    </row>
    <row r="725" spans="2:114" ht="15" customHeight="1">
      <c r="B725" s="91" t="s">
        <v>438</v>
      </c>
      <c r="C725" s="92" t="s">
        <v>352</v>
      </c>
      <c r="D725" s="92" t="s">
        <v>364</v>
      </c>
      <c r="E725" s="93" t="s">
        <v>371</v>
      </c>
      <c r="F725" s="9">
        <v>12</v>
      </c>
      <c r="G725" s="9">
        <f t="shared" si="10"/>
        <v>1</v>
      </c>
      <c r="I725" s="8">
        <f>IF(AND($J$724=1,$Q$724&lt;&gt;"○"),1,0)</f>
        <v>0</v>
      </c>
      <c r="J725" s="8">
        <f>IF($AL$725="NA",0,1)</f>
        <v>0</v>
      </c>
      <c r="K725" s="28" t="s">
        <v>118</v>
      </c>
      <c r="L725" s="29"/>
      <c r="N725" s="30"/>
      <c r="AB725" s="30"/>
      <c r="AC725" s="30"/>
      <c r="AD725" s="30"/>
      <c r="AE725" s="30"/>
      <c r="AF725" s="30"/>
      <c r="AG725" s="30"/>
      <c r="AH725" s="30"/>
      <c r="AI725" s="30"/>
      <c r="AK725" s="30"/>
      <c r="AL725" s="8" t="str">
        <f>IF('項目E2(合理的配慮の提供)'!$J$31="","NA",'項目E2(合理的配慮の提供)'!$J$31)</f>
        <v>NA</v>
      </c>
      <c r="AN725" s="30"/>
      <c r="AO725" s="30"/>
      <c r="AP725" s="30"/>
      <c r="AQ725" s="29"/>
      <c r="AR725" s="29"/>
      <c r="AT725" s="120"/>
      <c r="BH725" s="120"/>
      <c r="BI725" s="120"/>
      <c r="BJ725" s="120"/>
      <c r="BK725" s="120"/>
      <c r="BL725" s="120"/>
      <c r="BM725" s="120"/>
      <c r="BN725" s="120"/>
      <c r="BO725" s="120"/>
      <c r="BQ725" s="120"/>
      <c r="BR725" s="9" t="s">
        <v>372</v>
      </c>
      <c r="BT725" s="120"/>
      <c r="BU725" s="120"/>
      <c r="BV725" s="120"/>
      <c r="BW725" s="9" t="s">
        <v>243</v>
      </c>
      <c r="BX725" s="29"/>
      <c r="BY725" s="13" t="s">
        <v>369</v>
      </c>
      <c r="CA725" s="13" t="s">
        <v>373</v>
      </c>
      <c r="DI725" s="29"/>
      <c r="DJ725" s="13" t="s">
        <v>127</v>
      </c>
    </row>
    <row r="726" spans="2:114" ht="15" customHeight="1">
      <c r="B726" s="91" t="s">
        <v>438</v>
      </c>
      <c r="C726" s="92" t="s">
        <v>352</v>
      </c>
      <c r="D726" s="92" t="s">
        <v>162</v>
      </c>
      <c r="E726" s="93" t="s">
        <v>374</v>
      </c>
      <c r="F726" s="9">
        <v>12</v>
      </c>
      <c r="G726" s="9">
        <f t="shared" si="10"/>
        <v>1</v>
      </c>
      <c r="J726" s="8">
        <f>IF(COUNTIF($O$726:$AH$726,"○")=0,0,1)</f>
        <v>0</v>
      </c>
      <c r="K726" s="28" t="s">
        <v>154</v>
      </c>
      <c r="L726" s="29"/>
      <c r="N726" s="30"/>
      <c r="O726" s="8" t="str">
        <f>IF('項目E2(合理的配慮の提供)'!$K$31="","NA",'項目E2(合理的配慮の提供)'!$K$31)</f>
        <v>NA</v>
      </c>
      <c r="P726" s="8" t="str">
        <f>IF('項目E2(合理的配慮の提供)'!$L$31="","NA",'項目E2(合理的配慮の提供)'!$L$31)</f>
        <v>NA</v>
      </c>
      <c r="Q726" s="8" t="str">
        <f>IF('項目E2(合理的配慮の提供)'!$M$31="","NA",'項目E2(合理的配慮の提供)'!$M$31)</f>
        <v>NA</v>
      </c>
      <c r="R726" s="8" t="str">
        <f>IF('項目E2(合理的配慮の提供)'!$N$31="","NA",'項目E2(合理的配慮の提供)'!$N$31)</f>
        <v>NA</v>
      </c>
      <c r="AB726" s="30"/>
      <c r="AC726" s="30"/>
      <c r="AD726" s="30"/>
      <c r="AE726" s="30"/>
      <c r="AF726" s="30"/>
      <c r="AG726" s="30"/>
      <c r="AH726" s="30"/>
      <c r="AI726" s="30"/>
      <c r="AK726" s="30"/>
      <c r="AN726" s="30"/>
      <c r="AO726" s="30"/>
      <c r="AP726" s="30"/>
      <c r="AQ726" s="29"/>
      <c r="AR726" s="29"/>
      <c r="AT726" s="120"/>
      <c r="AU726" s="9" t="s">
        <v>375</v>
      </c>
      <c r="AV726" s="9" t="s">
        <v>376</v>
      </c>
      <c r="AW726" s="9" t="s">
        <v>377</v>
      </c>
      <c r="AX726" s="9" t="s">
        <v>378</v>
      </c>
      <c r="BH726" s="120"/>
      <c r="BI726" s="120"/>
      <c r="BJ726" s="120"/>
      <c r="BK726" s="120"/>
      <c r="BL726" s="120"/>
      <c r="BM726" s="120"/>
      <c r="BN726" s="120"/>
      <c r="BO726" s="120"/>
      <c r="BQ726" s="120"/>
      <c r="BT726" s="120"/>
      <c r="BU726" s="120"/>
      <c r="BV726" s="120"/>
      <c r="BW726" s="9" t="s">
        <v>248</v>
      </c>
      <c r="BX726" s="29"/>
      <c r="DI726" s="29"/>
      <c r="DJ726" s="13" t="s">
        <v>370</v>
      </c>
    </row>
    <row r="727" spans="2:114" ht="15" customHeight="1">
      <c r="B727" s="91" t="s">
        <v>438</v>
      </c>
      <c r="C727" s="92" t="s">
        <v>352</v>
      </c>
      <c r="D727" s="92" t="s">
        <v>379</v>
      </c>
      <c r="E727" s="93" t="s">
        <v>380</v>
      </c>
      <c r="F727" s="9">
        <v>12</v>
      </c>
      <c r="G727" s="9">
        <f t="shared" si="10"/>
        <v>1</v>
      </c>
      <c r="J727" s="8">
        <f>IF(COUNTIF($O$727:$AH$727,"○")=0,0,1)</f>
        <v>0</v>
      </c>
      <c r="K727" s="28" t="s">
        <v>154</v>
      </c>
      <c r="L727" s="29"/>
      <c r="N727" s="30"/>
      <c r="O727" s="8" t="str">
        <f>IF('項目E2(合理的配慮の提供)'!$O$31="","NA",'項目E2(合理的配慮の提供)'!$O$31)</f>
        <v>NA</v>
      </c>
      <c r="P727" s="8" t="str">
        <f>IF('項目E2(合理的配慮の提供)'!$P$31="","NA",'項目E2(合理的配慮の提供)'!$P$31)</f>
        <v>NA</v>
      </c>
      <c r="Q727" s="8" t="str">
        <f>IF('項目E2(合理的配慮の提供)'!$Q$31="","NA",'項目E2(合理的配慮の提供)'!$Q$31)</f>
        <v>NA</v>
      </c>
      <c r="R727" s="8" t="str">
        <f>IF('項目E2(合理的配慮の提供)'!$R$31="","NA",'項目E2(合理的配慮の提供)'!$R$31)</f>
        <v>NA</v>
      </c>
      <c r="S727" s="8" t="str">
        <f>IF('項目E2(合理的配慮の提供)'!$S$31="","NA",'項目E2(合理的配慮の提供)'!$S$31)</f>
        <v>NA</v>
      </c>
      <c r="T727" s="8" t="str">
        <f>IF('項目E2(合理的配慮の提供)'!$T$31="","NA",'項目E2(合理的配慮の提供)'!$T$31)</f>
        <v>NA</v>
      </c>
      <c r="U727" s="8" t="str">
        <f>IF('項目E2(合理的配慮の提供)'!$U$31="","NA",'項目E2(合理的配慮の提供)'!$U$31)</f>
        <v>NA</v>
      </c>
      <c r="V727" s="8" t="str">
        <f>IF('項目E2(合理的配慮の提供)'!$V$31="","NA",'項目E2(合理的配慮の提供)'!$V$31)</f>
        <v>NA</v>
      </c>
      <c r="W727" s="8" t="str">
        <f>IF('項目E2(合理的配慮の提供)'!$W$31="","NA",'項目E2(合理的配慮の提供)'!$W$31)</f>
        <v>NA</v>
      </c>
      <c r="AB727" s="30"/>
      <c r="AC727" s="30"/>
      <c r="AD727" s="30"/>
      <c r="AE727" s="30"/>
      <c r="AF727" s="30"/>
      <c r="AG727" s="30"/>
      <c r="AH727" s="30"/>
      <c r="AI727" s="30"/>
      <c r="AK727" s="30"/>
      <c r="AN727" s="30"/>
      <c r="AO727" s="30"/>
      <c r="AP727" s="30"/>
      <c r="AQ727" s="29"/>
      <c r="AR727" s="29"/>
      <c r="AT727" s="120"/>
      <c r="AU727" s="9" t="s">
        <v>381</v>
      </c>
      <c r="AV727" s="9" t="s">
        <v>382</v>
      </c>
      <c r="AW727" s="9" t="s">
        <v>383</v>
      </c>
      <c r="AX727" s="9" t="s">
        <v>384</v>
      </c>
      <c r="AY727" s="9" t="s">
        <v>385</v>
      </c>
      <c r="AZ727" s="9" t="s">
        <v>386</v>
      </c>
      <c r="BA727" s="9" t="s">
        <v>387</v>
      </c>
      <c r="BB727" s="9" t="s">
        <v>388</v>
      </c>
      <c r="BC727" s="9" t="s">
        <v>389</v>
      </c>
      <c r="BH727" s="120"/>
      <c r="BI727" s="120"/>
      <c r="BJ727" s="120"/>
      <c r="BK727" s="120"/>
      <c r="BL727" s="120"/>
      <c r="BM727" s="120"/>
      <c r="BN727" s="120"/>
      <c r="BO727" s="120"/>
      <c r="BQ727" s="120"/>
      <c r="BT727" s="120"/>
      <c r="BU727" s="120"/>
      <c r="BV727" s="120"/>
      <c r="BW727" s="9" t="s">
        <v>258</v>
      </c>
      <c r="BX727" s="29"/>
      <c r="DI727" s="29"/>
      <c r="DJ727" s="13" t="s">
        <v>370</v>
      </c>
    </row>
    <row r="728" spans="2:114" ht="15" customHeight="1">
      <c r="B728" s="91" t="s">
        <v>438</v>
      </c>
      <c r="C728" s="92" t="s">
        <v>352</v>
      </c>
      <c r="D728" s="92" t="s">
        <v>391</v>
      </c>
      <c r="E728" s="93" t="s">
        <v>392</v>
      </c>
      <c r="F728" s="9">
        <v>12</v>
      </c>
      <c r="G728" s="9">
        <f t="shared" ref="G728:G791" si="11">+IF($AJ$534="NA",1,IF(F728&gt;$AJ$534,1,0))</f>
        <v>1</v>
      </c>
      <c r="J728" s="8">
        <f>IF(COUNTIF($O$728:$AH$728,"○")=0,0,1)</f>
        <v>0</v>
      </c>
      <c r="K728" s="28" t="s">
        <v>154</v>
      </c>
      <c r="L728" s="29"/>
      <c r="N728" s="30"/>
      <c r="O728" s="8" t="str">
        <f>IF('項目E2(合理的配慮の提供)'!$X$31="","NA",'項目E2(合理的配慮の提供)'!$X$31)</f>
        <v>NA</v>
      </c>
      <c r="P728" s="8" t="str">
        <f>IF('項目E2(合理的配慮の提供)'!$Y$31="","NA",'項目E2(合理的配慮の提供)'!$Y$31)</f>
        <v>NA</v>
      </c>
      <c r="Q728" s="8" t="str">
        <f>IF('項目E2(合理的配慮の提供)'!$Z$31="","NA",'項目E2(合理的配慮の提供)'!$Z$31)</f>
        <v>NA</v>
      </c>
      <c r="R728" s="8" t="str">
        <f>IF('項目E2(合理的配慮の提供)'!$AA$31="","NA",'項目E2(合理的配慮の提供)'!$AA$31)</f>
        <v>NA</v>
      </c>
      <c r="S728" s="8" t="str">
        <f>IF('項目E2(合理的配慮の提供)'!$AB$31="","NA",'項目E2(合理的配慮の提供)'!$AB$31)</f>
        <v>NA</v>
      </c>
      <c r="T728" s="8" t="str">
        <f>IF('項目E2(合理的配慮の提供)'!$AC$31="","NA",'項目E2(合理的配慮の提供)'!$AC$31)</f>
        <v>NA</v>
      </c>
      <c r="U728" s="8" t="str">
        <f>IF('項目E2(合理的配慮の提供)'!$AD$31="","NA",'項目E2(合理的配慮の提供)'!$AD$31)</f>
        <v>NA</v>
      </c>
      <c r="V728" s="8" t="str">
        <f>IF('項目E2(合理的配慮の提供)'!$AE$31="","NA",'項目E2(合理的配慮の提供)'!$AE$31)</f>
        <v>NA</v>
      </c>
      <c r="W728" s="8" t="str">
        <f>IF('項目E2(合理的配慮の提供)'!$AF$31="","NA",'項目E2(合理的配慮の提供)'!$AF$31)</f>
        <v>NA</v>
      </c>
      <c r="X728" s="8" t="str">
        <f>IF('項目E2(合理的配慮の提供)'!$AG$31="","NA",'項目E2(合理的配慮の提供)'!$AG$31)</f>
        <v>NA</v>
      </c>
      <c r="Y728" s="8" t="str">
        <f>IF('項目E2(合理的配慮の提供)'!$AH$31="","NA",'項目E2(合理的配慮の提供)'!$AH$31)</f>
        <v>NA</v>
      </c>
      <c r="AB728" s="30"/>
      <c r="AC728" s="30"/>
      <c r="AD728" s="30"/>
      <c r="AE728" s="30"/>
      <c r="AF728" s="30"/>
      <c r="AG728" s="30"/>
      <c r="AH728" s="30"/>
      <c r="AI728" s="30"/>
      <c r="AK728" s="30"/>
      <c r="AN728" s="30"/>
      <c r="AO728" s="30"/>
      <c r="AP728" s="30"/>
      <c r="AQ728" s="29"/>
      <c r="AR728" s="29"/>
      <c r="AT728" s="120"/>
      <c r="AU728" s="9" t="s">
        <v>393</v>
      </c>
      <c r="AV728" s="9" t="s">
        <v>394</v>
      </c>
      <c r="AW728" s="9" t="s">
        <v>395</v>
      </c>
      <c r="AX728" s="9" t="s">
        <v>396</v>
      </c>
      <c r="AY728" s="9" t="s">
        <v>397</v>
      </c>
      <c r="AZ728" s="9" t="s">
        <v>398</v>
      </c>
      <c r="BA728" s="9" t="s">
        <v>399</v>
      </c>
      <c r="BB728" s="9" t="s">
        <v>400</v>
      </c>
      <c r="BC728" s="9" t="s">
        <v>401</v>
      </c>
      <c r="BD728" s="9" t="s">
        <v>402</v>
      </c>
      <c r="BE728" s="9" t="s">
        <v>403</v>
      </c>
      <c r="BH728" s="120"/>
      <c r="BI728" s="120"/>
      <c r="BJ728" s="120"/>
      <c r="BK728" s="120"/>
      <c r="BL728" s="120"/>
      <c r="BM728" s="120"/>
      <c r="BN728" s="120"/>
      <c r="BO728" s="120"/>
      <c r="BQ728" s="120"/>
      <c r="BT728" s="120"/>
      <c r="BU728" s="120"/>
      <c r="BV728" s="120"/>
      <c r="BW728" s="9" t="s">
        <v>270</v>
      </c>
      <c r="BX728" s="29"/>
      <c r="DI728" s="29"/>
      <c r="DJ728" s="13" t="s">
        <v>370</v>
      </c>
    </row>
    <row r="729" spans="2:114" ht="15" customHeight="1">
      <c r="B729" s="91" t="s">
        <v>438</v>
      </c>
      <c r="C729" s="92" t="s">
        <v>352</v>
      </c>
      <c r="D729" s="92" t="s">
        <v>391</v>
      </c>
      <c r="E729" s="93" t="s">
        <v>404</v>
      </c>
      <c r="F729" s="9">
        <v>12</v>
      </c>
      <c r="G729" s="9">
        <f t="shared" si="11"/>
        <v>1</v>
      </c>
      <c r="I729" s="8">
        <f>IF(AND($J$728=1,$Y$728&lt;&gt;"○"),1,0)</f>
        <v>0</v>
      </c>
      <c r="J729" s="8">
        <f>IF($AL$729="NA",0,1)</f>
        <v>0</v>
      </c>
      <c r="K729" s="28" t="s">
        <v>118</v>
      </c>
      <c r="L729" s="29"/>
      <c r="N729" s="30"/>
      <c r="AB729" s="30"/>
      <c r="AC729" s="30"/>
      <c r="AD729" s="30"/>
      <c r="AE729" s="30"/>
      <c r="AF729" s="30"/>
      <c r="AG729" s="30"/>
      <c r="AH729" s="30"/>
      <c r="AI729" s="30"/>
      <c r="AK729" s="30"/>
      <c r="AL729" s="8" t="str">
        <f>IF('項目E2(合理的配慮の提供)'!$AI$31="","NA",'項目E2(合理的配慮の提供)'!$AI$31)</f>
        <v>NA</v>
      </c>
      <c r="AN729" s="30"/>
      <c r="AO729" s="30"/>
      <c r="AP729" s="30"/>
      <c r="AQ729" s="29"/>
      <c r="AR729" s="29"/>
      <c r="AT729" s="120"/>
      <c r="BH729" s="120"/>
      <c r="BI729" s="120"/>
      <c r="BJ729" s="120"/>
      <c r="BK729" s="120"/>
      <c r="BL729" s="120"/>
      <c r="BM729" s="120"/>
      <c r="BN729" s="120"/>
      <c r="BO729" s="120"/>
      <c r="BQ729" s="120"/>
      <c r="BR729" s="9" t="s">
        <v>405</v>
      </c>
      <c r="BT729" s="120"/>
      <c r="BU729" s="120"/>
      <c r="BV729" s="120"/>
      <c r="BW729" s="9" t="s">
        <v>271</v>
      </c>
      <c r="BX729" s="29"/>
      <c r="BY729" s="13" t="s">
        <v>403</v>
      </c>
      <c r="CA729" s="13" t="s">
        <v>373</v>
      </c>
      <c r="DI729" s="29"/>
      <c r="DJ729" s="13" t="s">
        <v>127</v>
      </c>
    </row>
    <row r="730" spans="2:114" ht="15" customHeight="1">
      <c r="B730" s="91" t="s">
        <v>438</v>
      </c>
      <c r="C730" s="92" t="s">
        <v>352</v>
      </c>
      <c r="D730" s="92" t="s">
        <v>406</v>
      </c>
      <c r="E730" s="93" t="s">
        <v>407</v>
      </c>
      <c r="F730" s="9">
        <v>12</v>
      </c>
      <c r="G730" s="9">
        <f t="shared" si="11"/>
        <v>1</v>
      </c>
      <c r="J730" s="8">
        <f>IF(COUNTIF($O$730:$AH$730,"○")=0,0,1)</f>
        <v>0</v>
      </c>
      <c r="K730" s="28" t="s">
        <v>154</v>
      </c>
      <c r="L730" s="29"/>
      <c r="N730" s="30"/>
      <c r="O730" s="8" t="str">
        <f>IF('項目E2(合理的配慮の提供)'!$AJ$31="","NA",'項目E2(合理的配慮の提供)'!$AJ$31)</f>
        <v>NA</v>
      </c>
      <c r="P730" s="8" t="str">
        <f>IF('項目E2(合理的配慮の提供)'!$AK$31="","NA",'項目E2(合理的配慮の提供)'!$AK$31)</f>
        <v>NA</v>
      </c>
      <c r="Q730" s="8" t="str">
        <f>IF('項目E2(合理的配慮の提供)'!$AL$31="","NA",'項目E2(合理的配慮の提供)'!$AL$31)</f>
        <v>NA</v>
      </c>
      <c r="R730" s="8" t="str">
        <f>IF('項目E2(合理的配慮の提供)'!$AM$31="","NA",'項目E2(合理的配慮の提供)'!$AM$31)</f>
        <v>NA</v>
      </c>
      <c r="S730" s="8" t="str">
        <f>IF('項目E2(合理的配慮の提供)'!$AN$31="","NA",'項目E2(合理的配慮の提供)'!$AN$31)</f>
        <v>NA</v>
      </c>
      <c r="T730" s="8" t="str">
        <f>IF('項目E2(合理的配慮の提供)'!$AO$31="","NA",'項目E2(合理的配慮の提供)'!$AO$31)</f>
        <v>NA</v>
      </c>
      <c r="AB730" s="30"/>
      <c r="AC730" s="30"/>
      <c r="AD730" s="30"/>
      <c r="AE730" s="30"/>
      <c r="AF730" s="30"/>
      <c r="AG730" s="30"/>
      <c r="AH730" s="30"/>
      <c r="AI730" s="30"/>
      <c r="AK730" s="30"/>
      <c r="AN730" s="30"/>
      <c r="AO730" s="30"/>
      <c r="AP730" s="30"/>
      <c r="AQ730" s="29"/>
      <c r="AR730" s="29"/>
      <c r="AT730" s="120"/>
      <c r="AU730" s="9" t="s">
        <v>408</v>
      </c>
      <c r="AV730" s="9" t="s">
        <v>409</v>
      </c>
      <c r="AW730" s="9" t="s">
        <v>410</v>
      </c>
      <c r="AX730" s="9" t="s">
        <v>411</v>
      </c>
      <c r="AY730" s="9" t="s">
        <v>412</v>
      </c>
      <c r="AZ730" s="9" t="s">
        <v>413</v>
      </c>
      <c r="BH730" s="120"/>
      <c r="BI730" s="120"/>
      <c r="BJ730" s="120"/>
      <c r="BK730" s="120"/>
      <c r="BL730" s="120"/>
      <c r="BM730" s="120"/>
      <c r="BN730" s="120"/>
      <c r="BO730" s="120"/>
      <c r="BQ730" s="120"/>
      <c r="BT730" s="120"/>
      <c r="BU730" s="120"/>
      <c r="BV730" s="120"/>
      <c r="BW730" s="9" t="s">
        <v>278</v>
      </c>
      <c r="BX730" s="29"/>
      <c r="DI730" s="29"/>
      <c r="DJ730" s="13" t="s">
        <v>370</v>
      </c>
    </row>
    <row r="731" spans="2:114" ht="15" customHeight="1">
      <c r="B731" s="91" t="s">
        <v>438</v>
      </c>
      <c r="C731" s="92" t="s">
        <v>352</v>
      </c>
      <c r="D731" s="92" t="s">
        <v>406</v>
      </c>
      <c r="E731" s="93" t="s">
        <v>414</v>
      </c>
      <c r="F731" s="9">
        <v>12</v>
      </c>
      <c r="G731" s="9">
        <f t="shared" si="11"/>
        <v>1</v>
      </c>
      <c r="I731" s="8">
        <f>IF(AND($J$730=1,$T$730&lt;&gt;"○"),1,0)</f>
        <v>0</v>
      </c>
      <c r="J731" s="8">
        <f>IF($AL$731="NA",0,1)</f>
        <v>0</v>
      </c>
      <c r="K731" s="28" t="s">
        <v>118</v>
      </c>
      <c r="L731" s="29"/>
      <c r="N731" s="30"/>
      <c r="AB731" s="30"/>
      <c r="AC731" s="30"/>
      <c r="AD731" s="30"/>
      <c r="AE731" s="30"/>
      <c r="AF731" s="30"/>
      <c r="AG731" s="30"/>
      <c r="AH731" s="30"/>
      <c r="AI731" s="30"/>
      <c r="AK731" s="30"/>
      <c r="AL731" s="8" t="str">
        <f>IF('項目E2(合理的配慮の提供)'!$AP$31="","NA",'項目E2(合理的配慮の提供)'!$AP$31)</f>
        <v>NA</v>
      </c>
      <c r="AN731" s="30"/>
      <c r="AO731" s="30"/>
      <c r="AP731" s="30"/>
      <c r="AQ731" s="29"/>
      <c r="AR731" s="29"/>
      <c r="AT731" s="120"/>
      <c r="BH731" s="120"/>
      <c r="BI731" s="120"/>
      <c r="BJ731" s="120"/>
      <c r="BK731" s="120"/>
      <c r="BL731" s="120"/>
      <c r="BM731" s="120"/>
      <c r="BN731" s="120"/>
      <c r="BO731" s="120"/>
      <c r="BQ731" s="120"/>
      <c r="BR731" s="9" t="s">
        <v>415</v>
      </c>
      <c r="BT731" s="120"/>
      <c r="BU731" s="120"/>
      <c r="BV731" s="120"/>
      <c r="BW731" s="9" t="s">
        <v>279</v>
      </c>
      <c r="BX731" s="29"/>
      <c r="BY731" s="13" t="s">
        <v>413</v>
      </c>
      <c r="CA731" s="13" t="s">
        <v>373</v>
      </c>
      <c r="DI731" s="29"/>
      <c r="DJ731" s="13" t="s">
        <v>127</v>
      </c>
    </row>
    <row r="732" spans="2:114" ht="15" customHeight="1">
      <c r="B732" s="91" t="s">
        <v>438</v>
      </c>
      <c r="C732" s="92" t="s">
        <v>352</v>
      </c>
      <c r="D732" s="92" t="s">
        <v>209</v>
      </c>
      <c r="E732" s="93" t="s">
        <v>210</v>
      </c>
      <c r="F732" s="9">
        <v>12</v>
      </c>
      <c r="G732" s="9">
        <f t="shared" si="11"/>
        <v>1</v>
      </c>
      <c r="J732" s="8">
        <f>IF(COUNTIF($O$732:$AH$732,"○")=0,0,1)</f>
        <v>0</v>
      </c>
      <c r="K732" s="28" t="s">
        <v>154</v>
      </c>
      <c r="L732" s="29"/>
      <c r="N732" s="30"/>
      <c r="O732" s="8" t="str">
        <f>IF('項目E2(合理的配慮の提供)'!$AQ$31="","NA",'項目E2(合理的配慮の提供)'!$AQ$31)</f>
        <v>NA</v>
      </c>
      <c r="P732" s="8" t="str">
        <f>IF('項目E2(合理的配慮の提供)'!$AR$31="","NA",'項目E2(合理的配慮の提供)'!$AR$31)</f>
        <v>NA</v>
      </c>
      <c r="Q732" s="8" t="str">
        <f>IF('項目E2(合理的配慮の提供)'!$AS$31="","NA",'項目E2(合理的配慮の提供)'!$AS$31)</f>
        <v>NA</v>
      </c>
      <c r="AB732" s="30"/>
      <c r="AC732" s="30"/>
      <c r="AD732" s="30"/>
      <c r="AE732" s="30"/>
      <c r="AF732" s="30"/>
      <c r="AG732" s="30"/>
      <c r="AH732" s="30"/>
      <c r="AI732" s="30"/>
      <c r="AK732" s="30"/>
      <c r="AN732" s="30"/>
      <c r="AO732" s="30"/>
      <c r="AP732" s="30"/>
      <c r="AQ732" s="29"/>
      <c r="AR732" s="29"/>
      <c r="AT732" s="120"/>
      <c r="AU732" s="9" t="s">
        <v>416</v>
      </c>
      <c r="AV732" s="9" t="s">
        <v>417</v>
      </c>
      <c r="AW732" s="9" t="s">
        <v>418</v>
      </c>
      <c r="BH732" s="120"/>
      <c r="BI732" s="120"/>
      <c r="BJ732" s="120"/>
      <c r="BK732" s="120"/>
      <c r="BL732" s="120"/>
      <c r="BM732" s="120"/>
      <c r="BN732" s="120"/>
      <c r="BO732" s="120"/>
      <c r="BQ732" s="120"/>
      <c r="BT732" s="120"/>
      <c r="BU732" s="120"/>
      <c r="BV732" s="120"/>
      <c r="BW732" s="9" t="s">
        <v>284</v>
      </c>
      <c r="BX732" s="29"/>
      <c r="DI732" s="29"/>
      <c r="DJ732" s="13" t="s">
        <v>370</v>
      </c>
    </row>
    <row r="733" spans="2:114" ht="15" customHeight="1">
      <c r="B733" s="91" t="s">
        <v>438</v>
      </c>
      <c r="C733" s="92" t="s">
        <v>352</v>
      </c>
      <c r="D733" s="92" t="s">
        <v>215</v>
      </c>
      <c r="E733" s="93" t="s">
        <v>419</v>
      </c>
      <c r="F733" s="9">
        <v>12</v>
      </c>
      <c r="G733" s="9">
        <f t="shared" si="11"/>
        <v>1</v>
      </c>
      <c r="J733" s="8">
        <f>IF(COUNTIF($O$733:$AH$733,"○")=0,0,1)</f>
        <v>0</v>
      </c>
      <c r="K733" s="28" t="s">
        <v>154</v>
      </c>
      <c r="L733" s="29"/>
      <c r="N733" s="30"/>
      <c r="O733" s="8" t="str">
        <f>IF('項目E2(合理的配慮の提供)'!$AT$31="","NA",'項目E2(合理的配慮の提供)'!$AT$31)</f>
        <v>NA</v>
      </c>
      <c r="AB733" s="30"/>
      <c r="AC733" s="30"/>
      <c r="AD733" s="30"/>
      <c r="AE733" s="30"/>
      <c r="AF733" s="30"/>
      <c r="AG733" s="30"/>
      <c r="AH733" s="30"/>
      <c r="AI733" s="30"/>
      <c r="AK733" s="30"/>
      <c r="AN733" s="30"/>
      <c r="AO733" s="30"/>
      <c r="AP733" s="30"/>
      <c r="AQ733" s="29"/>
      <c r="AR733" s="29"/>
      <c r="AT733" s="120"/>
      <c r="AU733" s="9" t="s">
        <v>420</v>
      </c>
      <c r="BH733" s="120"/>
      <c r="BI733" s="120"/>
      <c r="BJ733" s="120"/>
      <c r="BK733" s="120"/>
      <c r="BL733" s="120"/>
      <c r="BM733" s="120"/>
      <c r="BN733" s="120"/>
      <c r="BO733" s="120"/>
      <c r="BQ733" s="120"/>
      <c r="BT733" s="120"/>
      <c r="BU733" s="120"/>
      <c r="BV733" s="120"/>
      <c r="BW733" s="9" t="s">
        <v>285</v>
      </c>
      <c r="BX733" s="29"/>
      <c r="DI733" s="29"/>
      <c r="DJ733" s="13" t="s">
        <v>370</v>
      </c>
    </row>
    <row r="734" spans="2:114" ht="15" customHeight="1">
      <c r="B734" s="91" t="s">
        <v>438</v>
      </c>
      <c r="C734" s="92" t="s">
        <v>352</v>
      </c>
      <c r="D734" s="92" t="s">
        <v>218</v>
      </c>
      <c r="E734" s="93" t="s">
        <v>421</v>
      </c>
      <c r="F734" s="9">
        <v>12</v>
      </c>
      <c r="G734" s="9">
        <f t="shared" si="11"/>
        <v>1</v>
      </c>
      <c r="J734" s="8">
        <f>IF($AL$734="NA",0,1)</f>
        <v>0</v>
      </c>
      <c r="K734" s="28" t="s">
        <v>118</v>
      </c>
      <c r="L734" s="29"/>
      <c r="N734" s="30"/>
      <c r="AB734" s="30"/>
      <c r="AC734" s="30"/>
      <c r="AD734" s="30"/>
      <c r="AE734" s="30"/>
      <c r="AF734" s="30"/>
      <c r="AG734" s="30"/>
      <c r="AH734" s="30"/>
      <c r="AI734" s="30"/>
      <c r="AK734" s="30"/>
      <c r="AL734" s="8" t="str">
        <f>IF('項目E2(合理的配慮の提供)'!$AU$31="","NA",'項目E2(合理的配慮の提供)'!$AU$31)</f>
        <v>NA</v>
      </c>
      <c r="AN734" s="30"/>
      <c r="AO734" s="30"/>
      <c r="AP734" s="30"/>
      <c r="AQ734" s="29"/>
      <c r="AR734" s="29"/>
      <c r="AT734" s="120"/>
      <c r="BH734" s="120"/>
      <c r="BI734" s="120"/>
      <c r="BJ734" s="120"/>
      <c r="BK734" s="120"/>
      <c r="BL734" s="120"/>
      <c r="BM734" s="120"/>
      <c r="BN734" s="120"/>
      <c r="BO734" s="120"/>
      <c r="BQ734" s="120"/>
      <c r="BR734" s="9" t="s">
        <v>422</v>
      </c>
      <c r="BT734" s="120"/>
      <c r="BU734" s="120"/>
      <c r="BV734" s="120"/>
      <c r="BW734" s="9" t="s">
        <v>286</v>
      </c>
      <c r="BX734" s="29"/>
      <c r="DI734" s="29"/>
      <c r="DJ734" s="13" t="s">
        <v>127</v>
      </c>
    </row>
    <row r="735" spans="2:114" ht="15" customHeight="1">
      <c r="B735" s="91" t="s">
        <v>438</v>
      </c>
      <c r="C735" s="92" t="s">
        <v>352</v>
      </c>
      <c r="D735" s="92" t="s">
        <v>432</v>
      </c>
      <c r="E735" s="93" t="s">
        <v>423</v>
      </c>
      <c r="F735" s="9">
        <v>12</v>
      </c>
      <c r="G735" s="9">
        <f t="shared" si="11"/>
        <v>1</v>
      </c>
      <c r="J735" s="8">
        <f>IF(OR($M$735="(選択)",LEN(TRIM($M$735))=0,$M$735="NA"),0,1)</f>
        <v>0</v>
      </c>
      <c r="K735" s="28" t="s">
        <v>145</v>
      </c>
      <c r="L735" s="29"/>
      <c r="M735" s="8" t="str">
        <f>IF('項目E2(合理的配慮の提供)'!$AV$31="","NA",'項目E2(合理的配慮の提供)'!$AV$31)</f>
        <v>(選択)</v>
      </c>
      <c r="N735" s="30"/>
      <c r="AB735" s="30"/>
      <c r="AC735" s="30"/>
      <c r="AD735" s="30"/>
      <c r="AE735" s="30"/>
      <c r="AF735" s="30"/>
      <c r="AG735" s="30"/>
      <c r="AH735" s="30"/>
      <c r="AI735" s="30"/>
      <c r="AK735" s="30"/>
      <c r="AN735" s="30"/>
      <c r="AO735" s="30"/>
      <c r="AP735" s="30"/>
      <c r="AQ735" s="29"/>
      <c r="AR735" s="29"/>
      <c r="AS735" s="9" t="s">
        <v>424</v>
      </c>
      <c r="AT735" s="120"/>
      <c r="BH735" s="120"/>
      <c r="BI735" s="120"/>
      <c r="BJ735" s="120"/>
      <c r="BK735" s="120"/>
      <c r="BL735" s="120"/>
      <c r="BM735" s="120"/>
      <c r="BN735" s="120"/>
      <c r="BO735" s="120"/>
      <c r="BQ735" s="120"/>
      <c r="BT735" s="120"/>
      <c r="BU735" s="120"/>
      <c r="BV735" s="120"/>
      <c r="BW735" s="9" t="s">
        <v>287</v>
      </c>
      <c r="BX735" s="29"/>
      <c r="DI735" s="29"/>
      <c r="DJ735" s="13" t="s">
        <v>360</v>
      </c>
    </row>
    <row r="736" spans="2:114" ht="15" customHeight="1">
      <c r="B736" s="91" t="s">
        <v>438</v>
      </c>
      <c r="C736" s="92" t="s">
        <v>352</v>
      </c>
      <c r="D736" s="92" t="s">
        <v>425</v>
      </c>
      <c r="E736" s="93" t="s">
        <v>426</v>
      </c>
      <c r="F736" s="9">
        <v>12</v>
      </c>
      <c r="G736" s="9">
        <f t="shared" si="11"/>
        <v>1</v>
      </c>
      <c r="J736" s="8">
        <f>IF($AL$736="NA",0,1)</f>
        <v>0</v>
      </c>
      <c r="K736" s="28" t="s">
        <v>118</v>
      </c>
      <c r="L736" s="29"/>
      <c r="N736" s="30"/>
      <c r="AB736" s="30"/>
      <c r="AC736" s="30"/>
      <c r="AD736" s="30"/>
      <c r="AE736" s="30"/>
      <c r="AF736" s="30"/>
      <c r="AG736" s="30"/>
      <c r="AH736" s="30"/>
      <c r="AI736" s="30"/>
      <c r="AK736" s="30"/>
      <c r="AL736" s="8" t="str">
        <f>IF('項目E2(合理的配慮の提供)'!$AW$31="","NA",'項目E2(合理的配慮の提供)'!$AW$31)</f>
        <v>NA</v>
      </c>
      <c r="AN736" s="30"/>
      <c r="AO736" s="30"/>
      <c r="AP736" s="30"/>
      <c r="AQ736" s="29"/>
      <c r="AR736" s="29"/>
      <c r="AT736" s="120"/>
      <c r="BH736" s="120"/>
      <c r="BI736" s="120"/>
      <c r="BJ736" s="120"/>
      <c r="BK736" s="120"/>
      <c r="BL736" s="120"/>
      <c r="BM736" s="120"/>
      <c r="BN736" s="120"/>
      <c r="BO736" s="120"/>
      <c r="BQ736" s="120"/>
      <c r="BR736" s="9" t="s">
        <v>427</v>
      </c>
      <c r="BT736" s="120"/>
      <c r="BU736" s="120"/>
      <c r="BV736" s="120"/>
      <c r="BW736" s="9" t="s">
        <v>288</v>
      </c>
      <c r="BX736" s="29"/>
      <c r="DI736" s="29"/>
      <c r="DJ736" s="13" t="s">
        <v>127</v>
      </c>
    </row>
    <row r="737" spans="2:114" ht="15" customHeight="1">
      <c r="B737" s="91" t="s">
        <v>438</v>
      </c>
      <c r="C737" s="92" t="s">
        <v>352</v>
      </c>
      <c r="D737" s="92" t="s">
        <v>227</v>
      </c>
      <c r="E737" s="93" t="s">
        <v>228</v>
      </c>
      <c r="F737" s="9">
        <v>12</v>
      </c>
      <c r="G737" s="9">
        <f t="shared" si="11"/>
        <v>1</v>
      </c>
      <c r="J737" s="8">
        <f>IF($AL$737="NA",0,1)</f>
        <v>0</v>
      </c>
      <c r="K737" s="28" t="s">
        <v>118</v>
      </c>
      <c r="L737" s="29"/>
      <c r="N737" s="30"/>
      <c r="AB737" s="30"/>
      <c r="AC737" s="30"/>
      <c r="AD737" s="30"/>
      <c r="AE737" s="30"/>
      <c r="AF737" s="30"/>
      <c r="AG737" s="30"/>
      <c r="AH737" s="30"/>
      <c r="AI737" s="30"/>
      <c r="AK737" s="30"/>
      <c r="AL737" s="8" t="str">
        <f>IF('項目E2(合理的配慮の提供)'!$AX$31="","NA",'項目E2(合理的配慮の提供)'!$AX$31)</f>
        <v>NA</v>
      </c>
      <c r="AN737" s="30"/>
      <c r="AO737" s="30"/>
      <c r="AP737" s="30"/>
      <c r="AQ737" s="29"/>
      <c r="AR737" s="29"/>
      <c r="AT737" s="120"/>
      <c r="BH737" s="120"/>
      <c r="BI737" s="120"/>
      <c r="BJ737" s="120"/>
      <c r="BK737" s="120"/>
      <c r="BL737" s="120"/>
      <c r="BM737" s="120"/>
      <c r="BN737" s="120"/>
      <c r="BO737" s="120"/>
      <c r="BQ737" s="120"/>
      <c r="BR737" s="9" t="s">
        <v>428</v>
      </c>
      <c r="BT737" s="120"/>
      <c r="BU737" s="120"/>
      <c r="BV737" s="120"/>
      <c r="BW737" s="9" t="s">
        <v>289</v>
      </c>
      <c r="BX737" s="29"/>
      <c r="DI737" s="29"/>
      <c r="DJ737" s="13" t="s">
        <v>127</v>
      </c>
    </row>
    <row r="738" spans="2:114" ht="15" customHeight="1">
      <c r="B738" s="91" t="s">
        <v>438</v>
      </c>
      <c r="C738" s="92" t="s">
        <v>352</v>
      </c>
      <c r="D738" s="92" t="s">
        <v>429</v>
      </c>
      <c r="E738" s="93" t="s">
        <v>430</v>
      </c>
      <c r="F738" s="9">
        <v>12</v>
      </c>
      <c r="G738" s="9">
        <f t="shared" si="11"/>
        <v>1</v>
      </c>
      <c r="J738" s="8">
        <f>IF(OR($M$738="(選択)",LEN(TRIM($M$738))=0,$M$738="NA"),0,1)</f>
        <v>0</v>
      </c>
      <c r="K738" s="28" t="s">
        <v>145</v>
      </c>
      <c r="L738" s="29"/>
      <c r="M738" s="8" t="str">
        <f>IF('項目E2(合理的配慮の提供)'!$AY$31="","NA",'項目E2(合理的配慮の提供)'!$AY$31)</f>
        <v>(選択)</v>
      </c>
      <c r="N738" s="30"/>
      <c r="AB738" s="30"/>
      <c r="AC738" s="30"/>
      <c r="AD738" s="30"/>
      <c r="AE738" s="30"/>
      <c r="AF738" s="30"/>
      <c r="AG738" s="30"/>
      <c r="AH738" s="30"/>
      <c r="AI738" s="30"/>
      <c r="AK738" s="30"/>
      <c r="AN738" s="30"/>
      <c r="AO738" s="30"/>
      <c r="AP738" s="30"/>
      <c r="AQ738" s="29"/>
      <c r="AR738" s="29"/>
      <c r="AS738" s="9" t="s">
        <v>431</v>
      </c>
      <c r="AT738" s="120"/>
      <c r="BH738" s="120"/>
      <c r="BI738" s="120"/>
      <c r="BJ738" s="120"/>
      <c r="BK738" s="120"/>
      <c r="BL738" s="120"/>
      <c r="BM738" s="120"/>
      <c r="BN738" s="120"/>
      <c r="BO738" s="120"/>
      <c r="BQ738" s="120"/>
      <c r="BT738" s="120"/>
      <c r="BU738" s="120"/>
      <c r="BV738" s="120"/>
      <c r="BW738" s="9" t="s">
        <v>290</v>
      </c>
      <c r="BX738" s="29"/>
      <c r="DI738" s="29"/>
      <c r="DJ738" s="13" t="s">
        <v>360</v>
      </c>
    </row>
    <row r="739" spans="2:114" ht="15" customHeight="1">
      <c r="B739" s="91" t="s">
        <v>438</v>
      </c>
      <c r="C739" s="92" t="s">
        <v>352</v>
      </c>
      <c r="D739" s="92" t="s">
        <v>357</v>
      </c>
      <c r="E739" s="93" t="s">
        <v>439</v>
      </c>
      <c r="F739" s="9">
        <v>13</v>
      </c>
      <c r="G739" s="9">
        <f t="shared" si="11"/>
        <v>1</v>
      </c>
      <c r="J739" s="8">
        <f>IF(OR($M$739="(選択)",LEN(TRIM($M$739))=0,$M$739="NA"),0,1)</f>
        <v>0</v>
      </c>
      <c r="K739" s="28" t="s">
        <v>145</v>
      </c>
      <c r="L739" s="29"/>
      <c r="M739" s="8" t="str">
        <f>IF('項目E2(合理的配慮の提供)'!$C$32="","NA",'項目E2(合理的配慮の提供)'!$C$32)</f>
        <v>(選択)</v>
      </c>
      <c r="N739" s="30"/>
      <c r="AB739" s="30"/>
      <c r="AC739" s="30"/>
      <c r="AD739" s="30"/>
      <c r="AE739" s="30"/>
      <c r="AF739" s="30"/>
      <c r="AG739" s="30"/>
      <c r="AH739" s="30"/>
      <c r="AI739" s="30"/>
      <c r="AK739" s="30"/>
      <c r="AN739" s="30"/>
      <c r="AO739" s="30"/>
      <c r="AP739" s="30"/>
      <c r="AQ739" s="29"/>
      <c r="AR739" s="29"/>
      <c r="AS739" s="9" t="s">
        <v>359</v>
      </c>
      <c r="AT739" s="120"/>
      <c r="BH739" s="120"/>
      <c r="BI739" s="120"/>
      <c r="BJ739" s="120"/>
      <c r="BK739" s="120"/>
      <c r="BL739" s="120"/>
      <c r="BM739" s="120"/>
      <c r="BN739" s="120"/>
      <c r="BO739" s="120"/>
      <c r="BQ739" s="120"/>
      <c r="BT739" s="120"/>
      <c r="BU739" s="120"/>
      <c r="BV739" s="120"/>
      <c r="BW739" s="9" t="s">
        <v>237</v>
      </c>
      <c r="BX739" s="29"/>
      <c r="DI739" s="29"/>
      <c r="DJ739" s="13" t="s">
        <v>360</v>
      </c>
    </row>
    <row r="740" spans="2:114" ht="15" customHeight="1">
      <c r="B740" s="91" t="s">
        <v>438</v>
      </c>
      <c r="C740" s="92" t="s">
        <v>352</v>
      </c>
      <c r="D740" s="92" t="s">
        <v>361</v>
      </c>
      <c r="E740" s="93" t="s">
        <v>362</v>
      </c>
      <c r="F740" s="9">
        <v>13</v>
      </c>
      <c r="G740" s="9">
        <f t="shared" si="11"/>
        <v>1</v>
      </c>
      <c r="J740" s="8">
        <f>IF($AL$740="NA",0,1)</f>
        <v>0</v>
      </c>
      <c r="K740" s="28" t="s">
        <v>118</v>
      </c>
      <c r="L740" s="29"/>
      <c r="N740" s="30"/>
      <c r="AB740" s="30"/>
      <c r="AC740" s="30"/>
      <c r="AD740" s="30"/>
      <c r="AE740" s="30"/>
      <c r="AF740" s="30"/>
      <c r="AG740" s="30"/>
      <c r="AH740" s="30"/>
      <c r="AI740" s="30"/>
      <c r="AK740" s="30"/>
      <c r="AL740" s="8" t="str">
        <f>IF('項目E2(合理的配慮の提供)'!$D$32="","NA",'項目E2(合理的配慮の提供)'!$D$32)</f>
        <v>NA</v>
      </c>
      <c r="AN740" s="30"/>
      <c r="AO740" s="30"/>
      <c r="AP740" s="30"/>
      <c r="AQ740" s="29"/>
      <c r="AR740" s="29"/>
      <c r="AT740" s="120"/>
      <c r="BH740" s="120"/>
      <c r="BI740" s="120"/>
      <c r="BJ740" s="120"/>
      <c r="BK740" s="120"/>
      <c r="BL740" s="120"/>
      <c r="BM740" s="120"/>
      <c r="BN740" s="120"/>
      <c r="BO740" s="120"/>
      <c r="BQ740" s="120"/>
      <c r="BR740" s="9" t="s">
        <v>363</v>
      </c>
      <c r="BT740" s="120"/>
      <c r="BU740" s="120"/>
      <c r="BV740" s="120"/>
      <c r="BW740" s="9" t="s">
        <v>238</v>
      </c>
      <c r="BX740" s="29"/>
      <c r="DI740" s="29"/>
      <c r="DJ740" s="13" t="s">
        <v>127</v>
      </c>
    </row>
    <row r="741" spans="2:114" ht="15" customHeight="1">
      <c r="B741" s="91" t="s">
        <v>438</v>
      </c>
      <c r="C741" s="92" t="s">
        <v>352</v>
      </c>
      <c r="D741" s="92" t="s">
        <v>364</v>
      </c>
      <c r="E741" s="93" t="s">
        <v>365</v>
      </c>
      <c r="F741" s="9">
        <v>13</v>
      </c>
      <c r="G741" s="9">
        <f t="shared" si="11"/>
        <v>1</v>
      </c>
      <c r="J741" s="8">
        <f>IF(COUNTIF($O$741:$AH$741,"○")=0,0,1)</f>
        <v>0</v>
      </c>
      <c r="K741" s="28" t="s">
        <v>366</v>
      </c>
      <c r="L741" s="29"/>
      <c r="N741" s="30"/>
      <c r="O741" s="8" t="str">
        <f>IF('項目E2(合理的配慮の提供)'!$G$32="","NA",'項目E2(合理的配慮の提供)'!$G$32)</f>
        <v>NA</v>
      </c>
      <c r="P741" s="8" t="str">
        <f>IF('項目E2(合理的配慮の提供)'!$H$32="","NA",'項目E2(合理的配慮の提供)'!$H$32)</f>
        <v>NA</v>
      </c>
      <c r="Q741" s="8" t="str">
        <f>IF('項目E2(合理的配慮の提供)'!$I$32="","NA",'項目E2(合理的配慮の提供)'!$I$32)</f>
        <v>NA</v>
      </c>
      <c r="AB741" s="30"/>
      <c r="AC741" s="30"/>
      <c r="AD741" s="30"/>
      <c r="AE741" s="30"/>
      <c r="AF741" s="30"/>
      <c r="AG741" s="30"/>
      <c r="AH741" s="30"/>
      <c r="AI741" s="30"/>
      <c r="AK741" s="30"/>
      <c r="AM741" s="32"/>
      <c r="AN741" s="30"/>
      <c r="AO741" s="30"/>
      <c r="AP741" s="30"/>
      <c r="AQ741" s="29"/>
      <c r="AR741" s="29"/>
      <c r="AT741" s="120"/>
      <c r="AU741" s="9" t="s">
        <v>367</v>
      </c>
      <c r="AV741" s="9" t="s">
        <v>368</v>
      </c>
      <c r="AW741" s="9" t="s">
        <v>369</v>
      </c>
      <c r="BH741" s="120"/>
      <c r="BI741" s="120"/>
      <c r="BJ741" s="120"/>
      <c r="BK741" s="120"/>
      <c r="BL741" s="120"/>
      <c r="BM741" s="120"/>
      <c r="BN741" s="120"/>
      <c r="BO741" s="120"/>
      <c r="BQ741" s="120"/>
      <c r="BT741" s="120"/>
      <c r="BU741" s="120"/>
      <c r="BV741" s="120"/>
      <c r="BW741" s="9" t="s">
        <v>242</v>
      </c>
      <c r="BX741" s="29"/>
      <c r="DI741" s="29"/>
      <c r="DJ741" s="13" t="s">
        <v>370</v>
      </c>
    </row>
    <row r="742" spans="2:114" ht="15" customHeight="1">
      <c r="B742" s="91" t="s">
        <v>438</v>
      </c>
      <c r="C742" s="92" t="s">
        <v>352</v>
      </c>
      <c r="D742" s="92" t="s">
        <v>364</v>
      </c>
      <c r="E742" s="93" t="s">
        <v>371</v>
      </c>
      <c r="F742" s="9">
        <v>13</v>
      </c>
      <c r="G742" s="9">
        <f t="shared" si="11"/>
        <v>1</v>
      </c>
      <c r="I742" s="8">
        <f>IF(AND($J$741=1,$Q$741&lt;&gt;"○"),1,0)</f>
        <v>0</v>
      </c>
      <c r="J742" s="8">
        <f>IF($AL$742="NA",0,1)</f>
        <v>0</v>
      </c>
      <c r="K742" s="28" t="s">
        <v>118</v>
      </c>
      <c r="L742" s="29"/>
      <c r="N742" s="30"/>
      <c r="AB742" s="30"/>
      <c r="AC742" s="30"/>
      <c r="AD742" s="30"/>
      <c r="AE742" s="30"/>
      <c r="AF742" s="30"/>
      <c r="AG742" s="30"/>
      <c r="AH742" s="30"/>
      <c r="AI742" s="30"/>
      <c r="AK742" s="30"/>
      <c r="AL742" s="8" t="str">
        <f>IF('項目E2(合理的配慮の提供)'!$J$32="","NA",'項目E2(合理的配慮の提供)'!$J$32)</f>
        <v>NA</v>
      </c>
      <c r="AN742" s="30"/>
      <c r="AO742" s="30"/>
      <c r="AP742" s="30"/>
      <c r="AQ742" s="29"/>
      <c r="AR742" s="29"/>
      <c r="AT742" s="120"/>
      <c r="BH742" s="120"/>
      <c r="BI742" s="120"/>
      <c r="BJ742" s="120"/>
      <c r="BK742" s="120"/>
      <c r="BL742" s="120"/>
      <c r="BM742" s="120"/>
      <c r="BN742" s="120"/>
      <c r="BO742" s="120"/>
      <c r="BQ742" s="120"/>
      <c r="BR742" s="9" t="s">
        <v>372</v>
      </c>
      <c r="BT742" s="120"/>
      <c r="BU742" s="120"/>
      <c r="BV742" s="120"/>
      <c r="BW742" s="9" t="s">
        <v>243</v>
      </c>
      <c r="BX742" s="29"/>
      <c r="BY742" s="13" t="s">
        <v>369</v>
      </c>
      <c r="CA742" s="13" t="s">
        <v>373</v>
      </c>
      <c r="DI742" s="29"/>
      <c r="DJ742" s="13" t="s">
        <v>127</v>
      </c>
    </row>
    <row r="743" spans="2:114" ht="15" customHeight="1">
      <c r="B743" s="91" t="s">
        <v>438</v>
      </c>
      <c r="C743" s="92" t="s">
        <v>352</v>
      </c>
      <c r="D743" s="92" t="s">
        <v>162</v>
      </c>
      <c r="E743" s="93" t="s">
        <v>374</v>
      </c>
      <c r="F743" s="9">
        <v>13</v>
      </c>
      <c r="G743" s="9">
        <f t="shared" si="11"/>
        <v>1</v>
      </c>
      <c r="J743" s="8">
        <f>IF(COUNTIF($O$743:$AH$743,"○")=0,0,1)</f>
        <v>0</v>
      </c>
      <c r="K743" s="28" t="s">
        <v>154</v>
      </c>
      <c r="L743" s="29"/>
      <c r="N743" s="30"/>
      <c r="O743" s="8" t="str">
        <f>IF('項目E2(合理的配慮の提供)'!$K$32="","NA",'項目E2(合理的配慮の提供)'!$K$32)</f>
        <v>NA</v>
      </c>
      <c r="P743" s="8" t="str">
        <f>IF('項目E2(合理的配慮の提供)'!$L$32="","NA",'項目E2(合理的配慮の提供)'!$L$32)</f>
        <v>NA</v>
      </c>
      <c r="Q743" s="8" t="str">
        <f>IF('項目E2(合理的配慮の提供)'!$M$32="","NA",'項目E2(合理的配慮の提供)'!$M$32)</f>
        <v>NA</v>
      </c>
      <c r="R743" s="8" t="str">
        <f>IF('項目E2(合理的配慮の提供)'!$N$32="","NA",'項目E2(合理的配慮の提供)'!$N$32)</f>
        <v>NA</v>
      </c>
      <c r="AB743" s="30"/>
      <c r="AC743" s="30"/>
      <c r="AD743" s="30"/>
      <c r="AE743" s="30"/>
      <c r="AF743" s="30"/>
      <c r="AG743" s="30"/>
      <c r="AH743" s="30"/>
      <c r="AI743" s="30"/>
      <c r="AK743" s="30"/>
      <c r="AN743" s="30"/>
      <c r="AO743" s="30"/>
      <c r="AP743" s="30"/>
      <c r="AQ743" s="29"/>
      <c r="AR743" s="29"/>
      <c r="AT743" s="120"/>
      <c r="AU743" s="9" t="s">
        <v>375</v>
      </c>
      <c r="AV743" s="9" t="s">
        <v>376</v>
      </c>
      <c r="AW743" s="9" t="s">
        <v>377</v>
      </c>
      <c r="AX743" s="9" t="s">
        <v>378</v>
      </c>
      <c r="BH743" s="120"/>
      <c r="BI743" s="120"/>
      <c r="BJ743" s="120"/>
      <c r="BK743" s="120"/>
      <c r="BL743" s="120"/>
      <c r="BM743" s="120"/>
      <c r="BN743" s="120"/>
      <c r="BO743" s="120"/>
      <c r="BQ743" s="120"/>
      <c r="BT743" s="120"/>
      <c r="BU743" s="120"/>
      <c r="BV743" s="120"/>
      <c r="BW743" s="9" t="s">
        <v>248</v>
      </c>
      <c r="BX743" s="29"/>
      <c r="DI743" s="29"/>
      <c r="DJ743" s="13" t="s">
        <v>370</v>
      </c>
    </row>
    <row r="744" spans="2:114" ht="15" customHeight="1">
      <c r="B744" s="91" t="s">
        <v>438</v>
      </c>
      <c r="C744" s="92" t="s">
        <v>352</v>
      </c>
      <c r="D744" s="92" t="s">
        <v>379</v>
      </c>
      <c r="E744" s="93" t="s">
        <v>380</v>
      </c>
      <c r="F744" s="9">
        <v>13</v>
      </c>
      <c r="G744" s="9">
        <f t="shared" si="11"/>
        <v>1</v>
      </c>
      <c r="J744" s="8">
        <f>IF(COUNTIF($O$744:$AH$744,"○")=0,0,1)</f>
        <v>0</v>
      </c>
      <c r="K744" s="28" t="s">
        <v>154</v>
      </c>
      <c r="L744" s="29"/>
      <c r="N744" s="30"/>
      <c r="O744" s="8" t="str">
        <f>IF('項目E2(合理的配慮の提供)'!$O$32="","NA",'項目E2(合理的配慮の提供)'!$O$32)</f>
        <v>NA</v>
      </c>
      <c r="P744" s="8" t="str">
        <f>IF('項目E2(合理的配慮の提供)'!$P$32="","NA",'項目E2(合理的配慮の提供)'!$P$32)</f>
        <v>NA</v>
      </c>
      <c r="Q744" s="8" t="str">
        <f>IF('項目E2(合理的配慮の提供)'!$Q$32="","NA",'項目E2(合理的配慮の提供)'!$Q$32)</f>
        <v>NA</v>
      </c>
      <c r="R744" s="8" t="str">
        <f>IF('項目E2(合理的配慮の提供)'!$R$32="","NA",'項目E2(合理的配慮の提供)'!$R$32)</f>
        <v>NA</v>
      </c>
      <c r="S744" s="8" t="str">
        <f>IF('項目E2(合理的配慮の提供)'!$S$32="","NA",'項目E2(合理的配慮の提供)'!$S$32)</f>
        <v>NA</v>
      </c>
      <c r="T744" s="8" t="str">
        <f>IF('項目E2(合理的配慮の提供)'!$T$32="","NA",'項目E2(合理的配慮の提供)'!$T$32)</f>
        <v>NA</v>
      </c>
      <c r="U744" s="8" t="str">
        <f>IF('項目E2(合理的配慮の提供)'!$U$32="","NA",'項目E2(合理的配慮の提供)'!$U$32)</f>
        <v>NA</v>
      </c>
      <c r="V744" s="8" t="str">
        <f>IF('項目E2(合理的配慮の提供)'!$V$32="","NA",'項目E2(合理的配慮の提供)'!$V$32)</f>
        <v>NA</v>
      </c>
      <c r="W744" s="8" t="str">
        <f>IF('項目E2(合理的配慮の提供)'!$W$32="","NA",'項目E2(合理的配慮の提供)'!$W$32)</f>
        <v>NA</v>
      </c>
      <c r="AB744" s="30"/>
      <c r="AC744" s="30"/>
      <c r="AD744" s="30"/>
      <c r="AE744" s="30"/>
      <c r="AF744" s="30"/>
      <c r="AG744" s="30"/>
      <c r="AH744" s="30"/>
      <c r="AI744" s="30"/>
      <c r="AK744" s="30"/>
      <c r="AN744" s="30"/>
      <c r="AO744" s="30"/>
      <c r="AP744" s="30"/>
      <c r="AQ744" s="29"/>
      <c r="AR744" s="29"/>
      <c r="AT744" s="120"/>
      <c r="AU744" s="9" t="s">
        <v>381</v>
      </c>
      <c r="AV744" s="9" t="s">
        <v>382</v>
      </c>
      <c r="AW744" s="9" t="s">
        <v>383</v>
      </c>
      <c r="AX744" s="9" t="s">
        <v>384</v>
      </c>
      <c r="AY744" s="9" t="s">
        <v>385</v>
      </c>
      <c r="AZ744" s="9" t="s">
        <v>386</v>
      </c>
      <c r="BA744" s="9" t="s">
        <v>387</v>
      </c>
      <c r="BB744" s="9" t="s">
        <v>388</v>
      </c>
      <c r="BC744" s="9" t="s">
        <v>389</v>
      </c>
      <c r="BH744" s="120"/>
      <c r="BI744" s="120"/>
      <c r="BJ744" s="120"/>
      <c r="BK744" s="120"/>
      <c r="BL744" s="120"/>
      <c r="BM744" s="120"/>
      <c r="BN744" s="120"/>
      <c r="BO744" s="120"/>
      <c r="BQ744" s="120"/>
      <c r="BT744" s="120"/>
      <c r="BU744" s="120"/>
      <c r="BV744" s="120"/>
      <c r="BW744" s="9" t="s">
        <v>258</v>
      </c>
      <c r="BX744" s="29"/>
      <c r="DI744" s="29"/>
      <c r="DJ744" s="13" t="s">
        <v>370</v>
      </c>
    </row>
    <row r="745" spans="2:114" ht="15" customHeight="1">
      <c r="B745" s="91" t="s">
        <v>438</v>
      </c>
      <c r="C745" s="92" t="s">
        <v>352</v>
      </c>
      <c r="D745" s="92" t="s">
        <v>391</v>
      </c>
      <c r="E745" s="93" t="s">
        <v>392</v>
      </c>
      <c r="F745" s="9">
        <v>13</v>
      </c>
      <c r="G745" s="9">
        <f t="shared" si="11"/>
        <v>1</v>
      </c>
      <c r="J745" s="8">
        <f>IF(COUNTIF($O$745:$AH$745,"○")=0,0,1)</f>
        <v>0</v>
      </c>
      <c r="K745" s="28" t="s">
        <v>154</v>
      </c>
      <c r="L745" s="29"/>
      <c r="N745" s="30"/>
      <c r="O745" s="8" t="str">
        <f>IF('項目E2(合理的配慮の提供)'!$X$32="","NA",'項目E2(合理的配慮の提供)'!$X$32)</f>
        <v>NA</v>
      </c>
      <c r="P745" s="8" t="str">
        <f>IF('項目E2(合理的配慮の提供)'!$Y$32="","NA",'項目E2(合理的配慮の提供)'!$Y$32)</f>
        <v>NA</v>
      </c>
      <c r="Q745" s="8" t="str">
        <f>IF('項目E2(合理的配慮の提供)'!$Z$32="","NA",'項目E2(合理的配慮の提供)'!$Z$32)</f>
        <v>NA</v>
      </c>
      <c r="R745" s="8" t="str">
        <f>IF('項目E2(合理的配慮の提供)'!$AA$32="","NA",'項目E2(合理的配慮の提供)'!$AA$32)</f>
        <v>NA</v>
      </c>
      <c r="S745" s="8" t="str">
        <f>IF('項目E2(合理的配慮の提供)'!$AB$32="","NA",'項目E2(合理的配慮の提供)'!$AB$32)</f>
        <v>NA</v>
      </c>
      <c r="T745" s="8" t="str">
        <f>IF('項目E2(合理的配慮の提供)'!$AC$32="","NA",'項目E2(合理的配慮の提供)'!$AC$32)</f>
        <v>NA</v>
      </c>
      <c r="U745" s="8" t="str">
        <f>IF('項目E2(合理的配慮の提供)'!$AD$32="","NA",'項目E2(合理的配慮の提供)'!$AD$32)</f>
        <v>NA</v>
      </c>
      <c r="V745" s="8" t="str">
        <f>IF('項目E2(合理的配慮の提供)'!$AE$32="","NA",'項目E2(合理的配慮の提供)'!$AE$32)</f>
        <v>NA</v>
      </c>
      <c r="W745" s="8" t="str">
        <f>IF('項目E2(合理的配慮の提供)'!$AF$32="","NA",'項目E2(合理的配慮の提供)'!$AF$32)</f>
        <v>NA</v>
      </c>
      <c r="X745" s="8" t="str">
        <f>IF('項目E2(合理的配慮の提供)'!$AG$32="","NA",'項目E2(合理的配慮の提供)'!$AG$32)</f>
        <v>NA</v>
      </c>
      <c r="Y745" s="8" t="str">
        <f>IF('項目E2(合理的配慮の提供)'!$AH$32="","NA",'項目E2(合理的配慮の提供)'!$AH$32)</f>
        <v>NA</v>
      </c>
      <c r="AB745" s="30"/>
      <c r="AC745" s="30"/>
      <c r="AD745" s="30"/>
      <c r="AE745" s="30"/>
      <c r="AF745" s="30"/>
      <c r="AG745" s="30"/>
      <c r="AH745" s="30"/>
      <c r="AI745" s="30"/>
      <c r="AK745" s="30"/>
      <c r="AN745" s="30"/>
      <c r="AO745" s="30"/>
      <c r="AP745" s="30"/>
      <c r="AQ745" s="29"/>
      <c r="AR745" s="29"/>
      <c r="AT745" s="120"/>
      <c r="AU745" s="9" t="s">
        <v>393</v>
      </c>
      <c r="AV745" s="9" t="s">
        <v>394</v>
      </c>
      <c r="AW745" s="9" t="s">
        <v>395</v>
      </c>
      <c r="AX745" s="9" t="s">
        <v>396</v>
      </c>
      <c r="AY745" s="9" t="s">
        <v>397</v>
      </c>
      <c r="AZ745" s="9" t="s">
        <v>398</v>
      </c>
      <c r="BA745" s="9" t="s">
        <v>399</v>
      </c>
      <c r="BB745" s="9" t="s">
        <v>400</v>
      </c>
      <c r="BC745" s="9" t="s">
        <v>401</v>
      </c>
      <c r="BD745" s="9" t="s">
        <v>402</v>
      </c>
      <c r="BE745" s="9" t="s">
        <v>403</v>
      </c>
      <c r="BH745" s="120"/>
      <c r="BI745" s="120"/>
      <c r="BJ745" s="120"/>
      <c r="BK745" s="120"/>
      <c r="BL745" s="120"/>
      <c r="BM745" s="120"/>
      <c r="BN745" s="120"/>
      <c r="BO745" s="120"/>
      <c r="BQ745" s="120"/>
      <c r="BT745" s="120"/>
      <c r="BU745" s="120"/>
      <c r="BV745" s="120"/>
      <c r="BW745" s="9" t="s">
        <v>270</v>
      </c>
      <c r="BX745" s="29"/>
      <c r="DI745" s="29"/>
      <c r="DJ745" s="13" t="s">
        <v>370</v>
      </c>
    </row>
    <row r="746" spans="2:114" ht="15" customHeight="1">
      <c r="B746" s="91" t="s">
        <v>438</v>
      </c>
      <c r="C746" s="92" t="s">
        <v>352</v>
      </c>
      <c r="D746" s="92" t="s">
        <v>391</v>
      </c>
      <c r="E746" s="93" t="s">
        <v>404</v>
      </c>
      <c r="F746" s="9">
        <v>13</v>
      </c>
      <c r="G746" s="9">
        <f t="shared" si="11"/>
        <v>1</v>
      </c>
      <c r="I746" s="8">
        <f>IF(AND($J$745=1,$Y$745&lt;&gt;"○"),1,0)</f>
        <v>0</v>
      </c>
      <c r="J746" s="8">
        <f>IF($AL$746="NA",0,1)</f>
        <v>0</v>
      </c>
      <c r="K746" s="28" t="s">
        <v>118</v>
      </c>
      <c r="L746" s="29"/>
      <c r="N746" s="30"/>
      <c r="AB746" s="30"/>
      <c r="AC746" s="30"/>
      <c r="AD746" s="30"/>
      <c r="AE746" s="30"/>
      <c r="AF746" s="30"/>
      <c r="AG746" s="30"/>
      <c r="AH746" s="30"/>
      <c r="AI746" s="30"/>
      <c r="AK746" s="30"/>
      <c r="AL746" s="8" t="str">
        <f>IF('項目E2(合理的配慮の提供)'!$AI$32="","NA",'項目E2(合理的配慮の提供)'!$AI$32)</f>
        <v>NA</v>
      </c>
      <c r="AN746" s="30"/>
      <c r="AO746" s="30"/>
      <c r="AP746" s="30"/>
      <c r="AQ746" s="29"/>
      <c r="AR746" s="29"/>
      <c r="AT746" s="120"/>
      <c r="BH746" s="120"/>
      <c r="BI746" s="120"/>
      <c r="BJ746" s="120"/>
      <c r="BK746" s="120"/>
      <c r="BL746" s="120"/>
      <c r="BM746" s="120"/>
      <c r="BN746" s="120"/>
      <c r="BO746" s="120"/>
      <c r="BQ746" s="120"/>
      <c r="BR746" s="9" t="s">
        <v>405</v>
      </c>
      <c r="BT746" s="120"/>
      <c r="BU746" s="120"/>
      <c r="BV746" s="120"/>
      <c r="BW746" s="9" t="s">
        <v>271</v>
      </c>
      <c r="BX746" s="29"/>
      <c r="BY746" s="13" t="s">
        <v>403</v>
      </c>
      <c r="CA746" s="13" t="s">
        <v>373</v>
      </c>
      <c r="DI746" s="29"/>
      <c r="DJ746" s="13" t="s">
        <v>127</v>
      </c>
    </row>
    <row r="747" spans="2:114" ht="15" customHeight="1">
      <c r="B747" s="91" t="s">
        <v>438</v>
      </c>
      <c r="C747" s="92" t="s">
        <v>352</v>
      </c>
      <c r="D747" s="92" t="s">
        <v>406</v>
      </c>
      <c r="E747" s="93" t="s">
        <v>407</v>
      </c>
      <c r="F747" s="9">
        <v>13</v>
      </c>
      <c r="G747" s="9">
        <f t="shared" si="11"/>
        <v>1</v>
      </c>
      <c r="J747" s="8">
        <f>IF(COUNTIF($O$747:$AH$747,"○")=0,0,1)</f>
        <v>0</v>
      </c>
      <c r="K747" s="28" t="s">
        <v>154</v>
      </c>
      <c r="L747" s="29"/>
      <c r="N747" s="30"/>
      <c r="O747" s="8" t="str">
        <f>IF('項目E2(合理的配慮の提供)'!$AJ$32="","NA",'項目E2(合理的配慮の提供)'!$AJ$32)</f>
        <v>NA</v>
      </c>
      <c r="P747" s="8" t="str">
        <f>IF('項目E2(合理的配慮の提供)'!$AK$32="","NA",'項目E2(合理的配慮の提供)'!$AK$32)</f>
        <v>NA</v>
      </c>
      <c r="Q747" s="8" t="str">
        <f>IF('項目E2(合理的配慮の提供)'!$AL$32="","NA",'項目E2(合理的配慮の提供)'!$AL$32)</f>
        <v>NA</v>
      </c>
      <c r="R747" s="8" t="str">
        <f>IF('項目E2(合理的配慮の提供)'!$AM$32="","NA",'項目E2(合理的配慮の提供)'!$AM$32)</f>
        <v>NA</v>
      </c>
      <c r="S747" s="8" t="str">
        <f>IF('項目E2(合理的配慮の提供)'!$AN$32="","NA",'項目E2(合理的配慮の提供)'!$AN$32)</f>
        <v>NA</v>
      </c>
      <c r="T747" s="8" t="str">
        <f>IF('項目E2(合理的配慮の提供)'!$AO$32="","NA",'項目E2(合理的配慮の提供)'!$AO$32)</f>
        <v>NA</v>
      </c>
      <c r="AB747" s="30"/>
      <c r="AC747" s="30"/>
      <c r="AD747" s="30"/>
      <c r="AE747" s="30"/>
      <c r="AF747" s="30"/>
      <c r="AG747" s="30"/>
      <c r="AH747" s="30"/>
      <c r="AI747" s="30"/>
      <c r="AK747" s="30"/>
      <c r="AN747" s="30"/>
      <c r="AO747" s="30"/>
      <c r="AP747" s="30"/>
      <c r="AQ747" s="29"/>
      <c r="AR747" s="29"/>
      <c r="AT747" s="120"/>
      <c r="AU747" s="9" t="s">
        <v>408</v>
      </c>
      <c r="AV747" s="9" t="s">
        <v>409</v>
      </c>
      <c r="AW747" s="9" t="s">
        <v>410</v>
      </c>
      <c r="AX747" s="9" t="s">
        <v>411</v>
      </c>
      <c r="AY747" s="9" t="s">
        <v>412</v>
      </c>
      <c r="AZ747" s="9" t="s">
        <v>413</v>
      </c>
      <c r="BH747" s="120"/>
      <c r="BI747" s="120"/>
      <c r="BJ747" s="120"/>
      <c r="BK747" s="120"/>
      <c r="BL747" s="120"/>
      <c r="BM747" s="120"/>
      <c r="BN747" s="120"/>
      <c r="BO747" s="120"/>
      <c r="BQ747" s="120"/>
      <c r="BT747" s="120"/>
      <c r="BU747" s="120"/>
      <c r="BV747" s="120"/>
      <c r="BW747" s="9" t="s">
        <v>278</v>
      </c>
      <c r="BX747" s="29"/>
      <c r="DI747" s="29"/>
      <c r="DJ747" s="13" t="s">
        <v>370</v>
      </c>
    </row>
    <row r="748" spans="2:114" ht="15" customHeight="1">
      <c r="B748" s="91" t="s">
        <v>438</v>
      </c>
      <c r="C748" s="92" t="s">
        <v>352</v>
      </c>
      <c r="D748" s="92" t="s">
        <v>406</v>
      </c>
      <c r="E748" s="93" t="s">
        <v>414</v>
      </c>
      <c r="F748" s="9">
        <v>13</v>
      </c>
      <c r="G748" s="9">
        <f t="shared" si="11"/>
        <v>1</v>
      </c>
      <c r="I748" s="8">
        <f>IF(AND($J$747=1,$T$747&lt;&gt;"○"),1,0)</f>
        <v>0</v>
      </c>
      <c r="J748" s="8">
        <f>IF($AL$748="NA",0,1)</f>
        <v>0</v>
      </c>
      <c r="K748" s="28" t="s">
        <v>118</v>
      </c>
      <c r="L748" s="29"/>
      <c r="N748" s="30"/>
      <c r="AB748" s="30"/>
      <c r="AC748" s="30"/>
      <c r="AD748" s="30"/>
      <c r="AE748" s="30"/>
      <c r="AF748" s="30"/>
      <c r="AG748" s="30"/>
      <c r="AH748" s="30"/>
      <c r="AI748" s="30"/>
      <c r="AK748" s="30"/>
      <c r="AL748" s="8" t="str">
        <f>IF('項目E2(合理的配慮の提供)'!$AP$32="","NA",'項目E2(合理的配慮の提供)'!$AP$32)</f>
        <v>NA</v>
      </c>
      <c r="AN748" s="30"/>
      <c r="AO748" s="30"/>
      <c r="AP748" s="30"/>
      <c r="AQ748" s="29"/>
      <c r="AR748" s="29"/>
      <c r="AT748" s="120"/>
      <c r="BH748" s="120"/>
      <c r="BI748" s="120"/>
      <c r="BJ748" s="120"/>
      <c r="BK748" s="120"/>
      <c r="BL748" s="120"/>
      <c r="BM748" s="120"/>
      <c r="BN748" s="120"/>
      <c r="BO748" s="120"/>
      <c r="BQ748" s="120"/>
      <c r="BR748" s="9" t="s">
        <v>415</v>
      </c>
      <c r="BT748" s="120"/>
      <c r="BU748" s="120"/>
      <c r="BV748" s="120"/>
      <c r="BW748" s="9" t="s">
        <v>279</v>
      </c>
      <c r="BX748" s="29"/>
      <c r="BY748" s="13" t="s">
        <v>413</v>
      </c>
      <c r="CA748" s="13" t="s">
        <v>373</v>
      </c>
      <c r="DI748" s="29"/>
      <c r="DJ748" s="13" t="s">
        <v>127</v>
      </c>
    </row>
    <row r="749" spans="2:114" ht="15" customHeight="1">
      <c r="B749" s="91" t="s">
        <v>438</v>
      </c>
      <c r="C749" s="92" t="s">
        <v>352</v>
      </c>
      <c r="D749" s="92" t="s">
        <v>209</v>
      </c>
      <c r="E749" s="93" t="s">
        <v>210</v>
      </c>
      <c r="F749" s="9">
        <v>13</v>
      </c>
      <c r="G749" s="9">
        <f t="shared" si="11"/>
        <v>1</v>
      </c>
      <c r="J749" s="8">
        <f>IF(COUNTIF($O$749:$AH$749,"○")=0,0,1)</f>
        <v>0</v>
      </c>
      <c r="K749" s="28" t="s">
        <v>154</v>
      </c>
      <c r="L749" s="29"/>
      <c r="N749" s="30"/>
      <c r="O749" s="8" t="str">
        <f>IF('項目E2(合理的配慮の提供)'!$AQ$32="","NA",'項目E2(合理的配慮の提供)'!$AQ$32)</f>
        <v>NA</v>
      </c>
      <c r="P749" s="8" t="str">
        <f>IF('項目E2(合理的配慮の提供)'!$AR$32="","NA",'項目E2(合理的配慮の提供)'!$AR$32)</f>
        <v>NA</v>
      </c>
      <c r="Q749" s="8" t="str">
        <f>IF('項目E2(合理的配慮の提供)'!$AS$32="","NA",'項目E2(合理的配慮の提供)'!$AS$32)</f>
        <v>NA</v>
      </c>
      <c r="AB749" s="30"/>
      <c r="AC749" s="30"/>
      <c r="AD749" s="30"/>
      <c r="AE749" s="30"/>
      <c r="AF749" s="30"/>
      <c r="AG749" s="30"/>
      <c r="AH749" s="30"/>
      <c r="AI749" s="30"/>
      <c r="AK749" s="30"/>
      <c r="AN749" s="30"/>
      <c r="AO749" s="30"/>
      <c r="AP749" s="30"/>
      <c r="AQ749" s="29"/>
      <c r="AR749" s="29"/>
      <c r="AT749" s="120"/>
      <c r="AU749" s="9" t="s">
        <v>416</v>
      </c>
      <c r="AV749" s="9" t="s">
        <v>417</v>
      </c>
      <c r="AW749" s="9" t="s">
        <v>418</v>
      </c>
      <c r="BH749" s="120"/>
      <c r="BI749" s="120"/>
      <c r="BJ749" s="120"/>
      <c r="BK749" s="120"/>
      <c r="BL749" s="120"/>
      <c r="BM749" s="120"/>
      <c r="BN749" s="120"/>
      <c r="BO749" s="120"/>
      <c r="BQ749" s="120"/>
      <c r="BT749" s="120"/>
      <c r="BU749" s="120"/>
      <c r="BV749" s="120"/>
      <c r="BW749" s="9" t="s">
        <v>284</v>
      </c>
      <c r="BX749" s="29"/>
      <c r="DI749" s="29"/>
      <c r="DJ749" s="13" t="s">
        <v>370</v>
      </c>
    </row>
    <row r="750" spans="2:114" ht="15" customHeight="1">
      <c r="B750" s="91" t="s">
        <v>438</v>
      </c>
      <c r="C750" s="92" t="s">
        <v>352</v>
      </c>
      <c r="D750" s="92" t="s">
        <v>215</v>
      </c>
      <c r="E750" s="93" t="s">
        <v>419</v>
      </c>
      <c r="F750" s="9">
        <v>13</v>
      </c>
      <c r="G750" s="9">
        <f t="shared" si="11"/>
        <v>1</v>
      </c>
      <c r="J750" s="8">
        <f>IF(COUNTIF($O$750:$AH$750,"○")=0,0,1)</f>
        <v>0</v>
      </c>
      <c r="K750" s="28" t="s">
        <v>154</v>
      </c>
      <c r="L750" s="29"/>
      <c r="N750" s="30"/>
      <c r="O750" s="8" t="str">
        <f>IF('項目E2(合理的配慮の提供)'!$AT$32="","NA",'項目E2(合理的配慮の提供)'!$AT$32)</f>
        <v>NA</v>
      </c>
      <c r="AB750" s="30"/>
      <c r="AC750" s="30"/>
      <c r="AD750" s="30"/>
      <c r="AE750" s="30"/>
      <c r="AF750" s="30"/>
      <c r="AG750" s="30"/>
      <c r="AH750" s="30"/>
      <c r="AI750" s="30"/>
      <c r="AK750" s="30"/>
      <c r="AN750" s="30"/>
      <c r="AO750" s="30"/>
      <c r="AP750" s="30"/>
      <c r="AQ750" s="29"/>
      <c r="AR750" s="29"/>
      <c r="AT750" s="120"/>
      <c r="AU750" s="9" t="s">
        <v>420</v>
      </c>
      <c r="BH750" s="120"/>
      <c r="BI750" s="120"/>
      <c r="BJ750" s="120"/>
      <c r="BK750" s="120"/>
      <c r="BL750" s="120"/>
      <c r="BM750" s="120"/>
      <c r="BN750" s="120"/>
      <c r="BO750" s="120"/>
      <c r="BQ750" s="120"/>
      <c r="BT750" s="120"/>
      <c r="BU750" s="120"/>
      <c r="BV750" s="120"/>
      <c r="BW750" s="9" t="s">
        <v>285</v>
      </c>
      <c r="BX750" s="29"/>
      <c r="DI750" s="29"/>
      <c r="DJ750" s="13" t="s">
        <v>370</v>
      </c>
    </row>
    <row r="751" spans="2:114" ht="15" customHeight="1">
      <c r="B751" s="91" t="s">
        <v>438</v>
      </c>
      <c r="C751" s="92" t="s">
        <v>352</v>
      </c>
      <c r="D751" s="92" t="s">
        <v>218</v>
      </c>
      <c r="E751" s="93" t="s">
        <v>421</v>
      </c>
      <c r="F751" s="9">
        <v>13</v>
      </c>
      <c r="G751" s="9">
        <f t="shared" si="11"/>
        <v>1</v>
      </c>
      <c r="J751" s="8">
        <f>IF($AL$751="NA",0,1)</f>
        <v>0</v>
      </c>
      <c r="K751" s="28" t="s">
        <v>118</v>
      </c>
      <c r="L751" s="29"/>
      <c r="N751" s="30"/>
      <c r="AB751" s="30"/>
      <c r="AC751" s="30"/>
      <c r="AD751" s="30"/>
      <c r="AE751" s="30"/>
      <c r="AF751" s="30"/>
      <c r="AG751" s="30"/>
      <c r="AH751" s="30"/>
      <c r="AI751" s="30"/>
      <c r="AK751" s="30"/>
      <c r="AL751" s="8" t="str">
        <f>IF('項目E2(合理的配慮の提供)'!$AU$32="","NA",'項目E2(合理的配慮の提供)'!$AU$32)</f>
        <v>NA</v>
      </c>
      <c r="AN751" s="30"/>
      <c r="AO751" s="30"/>
      <c r="AP751" s="30"/>
      <c r="AQ751" s="29"/>
      <c r="AR751" s="29"/>
      <c r="AT751" s="120"/>
      <c r="BH751" s="120"/>
      <c r="BI751" s="120"/>
      <c r="BJ751" s="120"/>
      <c r="BK751" s="120"/>
      <c r="BL751" s="120"/>
      <c r="BM751" s="120"/>
      <c r="BN751" s="120"/>
      <c r="BO751" s="120"/>
      <c r="BQ751" s="120"/>
      <c r="BR751" s="9" t="s">
        <v>422</v>
      </c>
      <c r="BT751" s="120"/>
      <c r="BU751" s="120"/>
      <c r="BV751" s="120"/>
      <c r="BW751" s="9" t="s">
        <v>286</v>
      </c>
      <c r="BX751" s="29"/>
      <c r="DI751" s="29"/>
      <c r="DJ751" s="13" t="s">
        <v>127</v>
      </c>
    </row>
    <row r="752" spans="2:114" ht="15" customHeight="1">
      <c r="B752" s="91" t="s">
        <v>438</v>
      </c>
      <c r="C752" s="92" t="s">
        <v>352</v>
      </c>
      <c r="D752" s="92" t="s">
        <v>432</v>
      </c>
      <c r="E752" s="93" t="s">
        <v>423</v>
      </c>
      <c r="F752" s="9">
        <v>13</v>
      </c>
      <c r="G752" s="9">
        <f t="shared" si="11"/>
        <v>1</v>
      </c>
      <c r="J752" s="8">
        <f>IF(OR($M$752="(選択)",LEN(TRIM($M$752))=0,$M$752="NA"),0,1)</f>
        <v>0</v>
      </c>
      <c r="K752" s="28" t="s">
        <v>145</v>
      </c>
      <c r="L752" s="29"/>
      <c r="M752" s="8" t="str">
        <f>IF('項目E2(合理的配慮の提供)'!$AV$32="","NA",'項目E2(合理的配慮の提供)'!$AV$32)</f>
        <v>(選択)</v>
      </c>
      <c r="N752" s="30"/>
      <c r="AB752" s="30"/>
      <c r="AC752" s="30"/>
      <c r="AD752" s="30"/>
      <c r="AE752" s="30"/>
      <c r="AF752" s="30"/>
      <c r="AG752" s="30"/>
      <c r="AH752" s="30"/>
      <c r="AI752" s="30"/>
      <c r="AK752" s="30"/>
      <c r="AN752" s="30"/>
      <c r="AO752" s="30"/>
      <c r="AP752" s="30"/>
      <c r="AQ752" s="29"/>
      <c r="AR752" s="29"/>
      <c r="AS752" s="9" t="s">
        <v>424</v>
      </c>
      <c r="AT752" s="120"/>
      <c r="BH752" s="120"/>
      <c r="BI752" s="120"/>
      <c r="BJ752" s="120"/>
      <c r="BK752" s="120"/>
      <c r="BL752" s="120"/>
      <c r="BM752" s="120"/>
      <c r="BN752" s="120"/>
      <c r="BO752" s="120"/>
      <c r="BQ752" s="120"/>
      <c r="BT752" s="120"/>
      <c r="BU752" s="120"/>
      <c r="BV752" s="120"/>
      <c r="BW752" s="9" t="s">
        <v>287</v>
      </c>
      <c r="BX752" s="29"/>
      <c r="DI752" s="29"/>
      <c r="DJ752" s="13" t="s">
        <v>360</v>
      </c>
    </row>
    <row r="753" spans="2:114" ht="15" customHeight="1">
      <c r="B753" s="91" t="s">
        <v>438</v>
      </c>
      <c r="C753" s="92" t="s">
        <v>352</v>
      </c>
      <c r="D753" s="92" t="s">
        <v>425</v>
      </c>
      <c r="E753" s="93" t="s">
        <v>426</v>
      </c>
      <c r="F753" s="9">
        <v>13</v>
      </c>
      <c r="G753" s="9">
        <f t="shared" si="11"/>
        <v>1</v>
      </c>
      <c r="J753" s="8">
        <f>IF($AL$753="NA",0,1)</f>
        <v>0</v>
      </c>
      <c r="K753" s="28" t="s">
        <v>118</v>
      </c>
      <c r="L753" s="29"/>
      <c r="N753" s="30"/>
      <c r="AB753" s="30"/>
      <c r="AC753" s="30"/>
      <c r="AD753" s="30"/>
      <c r="AE753" s="30"/>
      <c r="AF753" s="30"/>
      <c r="AG753" s="30"/>
      <c r="AH753" s="30"/>
      <c r="AI753" s="30"/>
      <c r="AK753" s="30"/>
      <c r="AL753" s="8" t="str">
        <f>IF('項目E2(合理的配慮の提供)'!$AW$32="","NA",'項目E2(合理的配慮の提供)'!$AW$32)</f>
        <v>NA</v>
      </c>
      <c r="AN753" s="30"/>
      <c r="AO753" s="30"/>
      <c r="AP753" s="30"/>
      <c r="AQ753" s="29"/>
      <c r="AR753" s="29"/>
      <c r="AT753" s="120"/>
      <c r="BH753" s="120"/>
      <c r="BI753" s="120"/>
      <c r="BJ753" s="120"/>
      <c r="BK753" s="120"/>
      <c r="BL753" s="120"/>
      <c r="BM753" s="120"/>
      <c r="BN753" s="120"/>
      <c r="BO753" s="120"/>
      <c r="BQ753" s="120"/>
      <c r="BR753" s="9" t="s">
        <v>427</v>
      </c>
      <c r="BT753" s="120"/>
      <c r="BU753" s="120"/>
      <c r="BV753" s="120"/>
      <c r="BW753" s="9" t="s">
        <v>288</v>
      </c>
      <c r="BX753" s="29"/>
      <c r="DI753" s="29"/>
      <c r="DJ753" s="13" t="s">
        <v>127</v>
      </c>
    </row>
    <row r="754" spans="2:114" ht="15" customHeight="1">
      <c r="B754" s="91" t="s">
        <v>438</v>
      </c>
      <c r="C754" s="92" t="s">
        <v>352</v>
      </c>
      <c r="D754" s="92" t="s">
        <v>227</v>
      </c>
      <c r="E754" s="93" t="s">
        <v>228</v>
      </c>
      <c r="F754" s="9">
        <v>13</v>
      </c>
      <c r="G754" s="9">
        <f t="shared" si="11"/>
        <v>1</v>
      </c>
      <c r="J754" s="8">
        <f>IF($AL$754="NA",0,1)</f>
        <v>0</v>
      </c>
      <c r="K754" s="28" t="s">
        <v>118</v>
      </c>
      <c r="L754" s="29"/>
      <c r="N754" s="30"/>
      <c r="AB754" s="30"/>
      <c r="AC754" s="30"/>
      <c r="AD754" s="30"/>
      <c r="AE754" s="30"/>
      <c r="AF754" s="30"/>
      <c r="AG754" s="30"/>
      <c r="AH754" s="30"/>
      <c r="AI754" s="30"/>
      <c r="AK754" s="30"/>
      <c r="AL754" s="8" t="str">
        <f>IF('項目E2(合理的配慮の提供)'!$AX$32="","NA",'項目E2(合理的配慮の提供)'!$AX$32)</f>
        <v>NA</v>
      </c>
      <c r="AN754" s="30"/>
      <c r="AO754" s="30"/>
      <c r="AP754" s="30"/>
      <c r="AQ754" s="29"/>
      <c r="AR754" s="29"/>
      <c r="AT754" s="120"/>
      <c r="BH754" s="120"/>
      <c r="BI754" s="120"/>
      <c r="BJ754" s="120"/>
      <c r="BK754" s="120"/>
      <c r="BL754" s="120"/>
      <c r="BM754" s="120"/>
      <c r="BN754" s="120"/>
      <c r="BO754" s="120"/>
      <c r="BQ754" s="120"/>
      <c r="BR754" s="9" t="s">
        <v>428</v>
      </c>
      <c r="BT754" s="120"/>
      <c r="BU754" s="120"/>
      <c r="BV754" s="120"/>
      <c r="BW754" s="9" t="s">
        <v>289</v>
      </c>
      <c r="BX754" s="29"/>
      <c r="DI754" s="29"/>
      <c r="DJ754" s="13" t="s">
        <v>127</v>
      </c>
    </row>
    <row r="755" spans="2:114" ht="15" customHeight="1">
      <c r="B755" s="91" t="s">
        <v>438</v>
      </c>
      <c r="C755" s="92" t="s">
        <v>352</v>
      </c>
      <c r="D755" s="92" t="s">
        <v>429</v>
      </c>
      <c r="E755" s="93" t="s">
        <v>430</v>
      </c>
      <c r="F755" s="9">
        <v>13</v>
      </c>
      <c r="G755" s="9">
        <f t="shared" si="11"/>
        <v>1</v>
      </c>
      <c r="J755" s="8">
        <f>IF(OR($M$755="(選択)",LEN(TRIM($M$755))=0,$M$755="NA"),0,1)</f>
        <v>0</v>
      </c>
      <c r="K755" s="28" t="s">
        <v>145</v>
      </c>
      <c r="L755" s="29"/>
      <c r="M755" s="8" t="str">
        <f>IF('項目E2(合理的配慮の提供)'!$AY$32="","NA",'項目E2(合理的配慮の提供)'!$AY$32)</f>
        <v>(選択)</v>
      </c>
      <c r="N755" s="30"/>
      <c r="AB755" s="30"/>
      <c r="AC755" s="30"/>
      <c r="AD755" s="30"/>
      <c r="AE755" s="30"/>
      <c r="AF755" s="30"/>
      <c r="AG755" s="30"/>
      <c r="AH755" s="30"/>
      <c r="AI755" s="30"/>
      <c r="AK755" s="30"/>
      <c r="AN755" s="30"/>
      <c r="AO755" s="30"/>
      <c r="AP755" s="30"/>
      <c r="AQ755" s="29"/>
      <c r="AR755" s="29"/>
      <c r="AS755" s="9" t="s">
        <v>431</v>
      </c>
      <c r="AT755" s="120"/>
      <c r="BH755" s="120"/>
      <c r="BI755" s="120"/>
      <c r="BJ755" s="120"/>
      <c r="BK755" s="120"/>
      <c r="BL755" s="120"/>
      <c r="BM755" s="120"/>
      <c r="BN755" s="120"/>
      <c r="BO755" s="120"/>
      <c r="BQ755" s="120"/>
      <c r="BT755" s="120"/>
      <c r="BU755" s="120"/>
      <c r="BV755" s="120"/>
      <c r="BW755" s="9" t="s">
        <v>290</v>
      </c>
      <c r="BX755" s="29"/>
      <c r="DI755" s="29"/>
      <c r="DJ755" s="13" t="s">
        <v>360</v>
      </c>
    </row>
    <row r="756" spans="2:114" ht="15" customHeight="1">
      <c r="B756" s="91" t="s">
        <v>438</v>
      </c>
      <c r="C756" s="92" t="s">
        <v>352</v>
      </c>
      <c r="D756" s="92" t="s">
        <v>357</v>
      </c>
      <c r="E756" s="93" t="s">
        <v>439</v>
      </c>
      <c r="F756" s="9">
        <v>14</v>
      </c>
      <c r="G756" s="9">
        <f t="shared" si="11"/>
        <v>1</v>
      </c>
      <c r="J756" s="8">
        <f>IF(OR($M$756="(選択)",LEN(TRIM($M$756))=0,$M$756="NA"),0,1)</f>
        <v>0</v>
      </c>
      <c r="K756" s="28" t="s">
        <v>145</v>
      </c>
      <c r="L756" s="29"/>
      <c r="M756" s="8" t="str">
        <f>IF('項目E2(合理的配慮の提供)'!$C$33="","NA",'項目E2(合理的配慮の提供)'!$C$33)</f>
        <v>(選択)</v>
      </c>
      <c r="N756" s="30"/>
      <c r="AB756" s="30"/>
      <c r="AC756" s="30"/>
      <c r="AD756" s="30"/>
      <c r="AE756" s="30"/>
      <c r="AF756" s="30"/>
      <c r="AG756" s="30"/>
      <c r="AH756" s="30"/>
      <c r="AI756" s="30"/>
      <c r="AK756" s="30"/>
      <c r="AN756" s="30"/>
      <c r="AO756" s="30"/>
      <c r="AP756" s="30"/>
      <c r="AQ756" s="29"/>
      <c r="AR756" s="29"/>
      <c r="AS756" s="9" t="s">
        <v>359</v>
      </c>
      <c r="AT756" s="120"/>
      <c r="BH756" s="120"/>
      <c r="BI756" s="120"/>
      <c r="BJ756" s="120"/>
      <c r="BK756" s="120"/>
      <c r="BL756" s="120"/>
      <c r="BM756" s="120"/>
      <c r="BN756" s="120"/>
      <c r="BO756" s="120"/>
      <c r="BQ756" s="120"/>
      <c r="BT756" s="120"/>
      <c r="BU756" s="120"/>
      <c r="BV756" s="120"/>
      <c r="BW756" s="9" t="s">
        <v>237</v>
      </c>
      <c r="BX756" s="29"/>
      <c r="DI756" s="29"/>
      <c r="DJ756" s="13" t="s">
        <v>360</v>
      </c>
    </row>
    <row r="757" spans="2:114" ht="15" customHeight="1">
      <c r="B757" s="91" t="s">
        <v>438</v>
      </c>
      <c r="C757" s="92" t="s">
        <v>352</v>
      </c>
      <c r="D757" s="92" t="s">
        <v>361</v>
      </c>
      <c r="E757" s="93" t="s">
        <v>362</v>
      </c>
      <c r="F757" s="9">
        <v>14</v>
      </c>
      <c r="G757" s="9">
        <f t="shared" si="11"/>
        <v>1</v>
      </c>
      <c r="J757" s="8">
        <f>IF($AL$757="NA",0,1)</f>
        <v>0</v>
      </c>
      <c r="K757" s="28" t="s">
        <v>118</v>
      </c>
      <c r="L757" s="29"/>
      <c r="N757" s="30"/>
      <c r="AB757" s="30"/>
      <c r="AC757" s="30"/>
      <c r="AD757" s="30"/>
      <c r="AE757" s="30"/>
      <c r="AF757" s="30"/>
      <c r="AG757" s="30"/>
      <c r="AH757" s="30"/>
      <c r="AI757" s="30"/>
      <c r="AK757" s="30"/>
      <c r="AL757" s="8" t="str">
        <f>IF('項目E2(合理的配慮の提供)'!$D$33="","NA",'項目E2(合理的配慮の提供)'!$D$33)</f>
        <v>NA</v>
      </c>
      <c r="AN757" s="30"/>
      <c r="AO757" s="30"/>
      <c r="AP757" s="30"/>
      <c r="AQ757" s="29"/>
      <c r="AR757" s="29"/>
      <c r="AT757" s="120"/>
      <c r="BH757" s="120"/>
      <c r="BI757" s="120"/>
      <c r="BJ757" s="120"/>
      <c r="BK757" s="120"/>
      <c r="BL757" s="120"/>
      <c r="BM757" s="120"/>
      <c r="BN757" s="120"/>
      <c r="BO757" s="120"/>
      <c r="BQ757" s="120"/>
      <c r="BR757" s="9" t="s">
        <v>363</v>
      </c>
      <c r="BT757" s="120"/>
      <c r="BU757" s="120"/>
      <c r="BV757" s="120"/>
      <c r="BW757" s="9" t="s">
        <v>238</v>
      </c>
      <c r="BX757" s="29"/>
      <c r="DI757" s="29"/>
      <c r="DJ757" s="13" t="s">
        <v>127</v>
      </c>
    </row>
    <row r="758" spans="2:114" ht="15" customHeight="1">
      <c r="B758" s="91" t="s">
        <v>438</v>
      </c>
      <c r="C758" s="92" t="s">
        <v>352</v>
      </c>
      <c r="D758" s="92" t="s">
        <v>364</v>
      </c>
      <c r="E758" s="93" t="s">
        <v>365</v>
      </c>
      <c r="F758" s="9">
        <v>14</v>
      </c>
      <c r="G758" s="9">
        <f t="shared" si="11"/>
        <v>1</v>
      </c>
      <c r="J758" s="8">
        <f>IF(COUNTIF($O$758:$AH$758,"○")=0,0,1)</f>
        <v>0</v>
      </c>
      <c r="K758" s="28" t="s">
        <v>366</v>
      </c>
      <c r="L758" s="29"/>
      <c r="N758" s="30"/>
      <c r="O758" s="8" t="str">
        <f>IF('項目E2(合理的配慮の提供)'!$G$33="","NA",'項目E2(合理的配慮の提供)'!$G$33)</f>
        <v>NA</v>
      </c>
      <c r="P758" s="8" t="str">
        <f>IF('項目E2(合理的配慮の提供)'!$H$33="","NA",'項目E2(合理的配慮の提供)'!$H$33)</f>
        <v>NA</v>
      </c>
      <c r="Q758" s="8" t="str">
        <f>IF('項目E2(合理的配慮の提供)'!$I$33="","NA",'項目E2(合理的配慮の提供)'!$I$33)</f>
        <v>NA</v>
      </c>
      <c r="AB758" s="30"/>
      <c r="AC758" s="30"/>
      <c r="AD758" s="30"/>
      <c r="AE758" s="30"/>
      <c r="AF758" s="30"/>
      <c r="AG758" s="30"/>
      <c r="AH758" s="30"/>
      <c r="AI758" s="30"/>
      <c r="AK758" s="30"/>
      <c r="AM758" s="32"/>
      <c r="AN758" s="30"/>
      <c r="AO758" s="30"/>
      <c r="AP758" s="30"/>
      <c r="AQ758" s="29"/>
      <c r="AR758" s="29"/>
      <c r="AT758" s="120"/>
      <c r="AU758" s="9" t="s">
        <v>367</v>
      </c>
      <c r="AV758" s="9" t="s">
        <v>368</v>
      </c>
      <c r="AW758" s="9" t="s">
        <v>369</v>
      </c>
      <c r="BH758" s="120"/>
      <c r="BI758" s="120"/>
      <c r="BJ758" s="120"/>
      <c r="BK758" s="120"/>
      <c r="BL758" s="120"/>
      <c r="BM758" s="120"/>
      <c r="BN758" s="120"/>
      <c r="BO758" s="120"/>
      <c r="BQ758" s="120"/>
      <c r="BT758" s="120"/>
      <c r="BU758" s="120"/>
      <c r="BV758" s="120"/>
      <c r="BW758" s="9" t="s">
        <v>242</v>
      </c>
      <c r="BX758" s="29"/>
      <c r="DI758" s="29"/>
      <c r="DJ758" s="13" t="s">
        <v>370</v>
      </c>
    </row>
    <row r="759" spans="2:114" ht="15" customHeight="1">
      <c r="B759" s="91" t="s">
        <v>438</v>
      </c>
      <c r="C759" s="92" t="s">
        <v>352</v>
      </c>
      <c r="D759" s="92" t="s">
        <v>364</v>
      </c>
      <c r="E759" s="93" t="s">
        <v>371</v>
      </c>
      <c r="F759" s="9">
        <v>14</v>
      </c>
      <c r="G759" s="9">
        <f t="shared" si="11"/>
        <v>1</v>
      </c>
      <c r="I759" s="8">
        <f>IF(AND($J$758=1,$Q$758&lt;&gt;"○"),1,0)</f>
        <v>0</v>
      </c>
      <c r="J759" s="8">
        <f>IF($AL$759="NA",0,1)</f>
        <v>0</v>
      </c>
      <c r="K759" s="28" t="s">
        <v>118</v>
      </c>
      <c r="L759" s="29"/>
      <c r="N759" s="30"/>
      <c r="AB759" s="30"/>
      <c r="AC759" s="30"/>
      <c r="AD759" s="30"/>
      <c r="AE759" s="30"/>
      <c r="AF759" s="30"/>
      <c r="AG759" s="30"/>
      <c r="AH759" s="30"/>
      <c r="AI759" s="30"/>
      <c r="AK759" s="30"/>
      <c r="AL759" s="8" t="str">
        <f>IF('項目E2(合理的配慮の提供)'!$J$33="","NA",'項目E2(合理的配慮の提供)'!$J$33)</f>
        <v>NA</v>
      </c>
      <c r="AN759" s="30"/>
      <c r="AO759" s="30"/>
      <c r="AP759" s="30"/>
      <c r="AQ759" s="29"/>
      <c r="AR759" s="29"/>
      <c r="AT759" s="120"/>
      <c r="BH759" s="120"/>
      <c r="BI759" s="120"/>
      <c r="BJ759" s="120"/>
      <c r="BK759" s="120"/>
      <c r="BL759" s="120"/>
      <c r="BM759" s="120"/>
      <c r="BN759" s="120"/>
      <c r="BO759" s="120"/>
      <c r="BQ759" s="120"/>
      <c r="BR759" s="9" t="s">
        <v>372</v>
      </c>
      <c r="BT759" s="120"/>
      <c r="BU759" s="120"/>
      <c r="BV759" s="120"/>
      <c r="BW759" s="9" t="s">
        <v>243</v>
      </c>
      <c r="BX759" s="29"/>
      <c r="BY759" s="13" t="s">
        <v>369</v>
      </c>
      <c r="CA759" s="13" t="s">
        <v>373</v>
      </c>
      <c r="DI759" s="29"/>
      <c r="DJ759" s="13" t="s">
        <v>127</v>
      </c>
    </row>
    <row r="760" spans="2:114" ht="15" customHeight="1">
      <c r="B760" s="91" t="s">
        <v>438</v>
      </c>
      <c r="C760" s="92" t="s">
        <v>352</v>
      </c>
      <c r="D760" s="92" t="s">
        <v>162</v>
      </c>
      <c r="E760" s="93" t="s">
        <v>374</v>
      </c>
      <c r="F760" s="9">
        <v>14</v>
      </c>
      <c r="G760" s="9">
        <f t="shared" si="11"/>
        <v>1</v>
      </c>
      <c r="J760" s="8">
        <f>IF(COUNTIF($O$760:$AH$760,"○")=0,0,1)</f>
        <v>0</v>
      </c>
      <c r="K760" s="28" t="s">
        <v>154</v>
      </c>
      <c r="L760" s="29"/>
      <c r="N760" s="30"/>
      <c r="O760" s="8" t="str">
        <f>IF('項目E2(合理的配慮の提供)'!$K$33="","NA",'項目E2(合理的配慮の提供)'!$K$33)</f>
        <v>NA</v>
      </c>
      <c r="P760" s="8" t="str">
        <f>IF('項目E2(合理的配慮の提供)'!$L$33="","NA",'項目E2(合理的配慮の提供)'!$L$33)</f>
        <v>NA</v>
      </c>
      <c r="Q760" s="8" t="str">
        <f>IF('項目E2(合理的配慮の提供)'!$M$33="","NA",'項目E2(合理的配慮の提供)'!$M$33)</f>
        <v>NA</v>
      </c>
      <c r="R760" s="8" t="str">
        <f>IF('項目E2(合理的配慮の提供)'!$N$33="","NA",'項目E2(合理的配慮の提供)'!$N$33)</f>
        <v>NA</v>
      </c>
      <c r="AB760" s="30"/>
      <c r="AC760" s="30"/>
      <c r="AD760" s="30"/>
      <c r="AE760" s="30"/>
      <c r="AF760" s="30"/>
      <c r="AG760" s="30"/>
      <c r="AH760" s="30"/>
      <c r="AI760" s="30"/>
      <c r="AK760" s="30"/>
      <c r="AN760" s="30"/>
      <c r="AO760" s="30"/>
      <c r="AP760" s="30"/>
      <c r="AQ760" s="29"/>
      <c r="AR760" s="29"/>
      <c r="AT760" s="120"/>
      <c r="AU760" s="9" t="s">
        <v>375</v>
      </c>
      <c r="AV760" s="9" t="s">
        <v>376</v>
      </c>
      <c r="AW760" s="9" t="s">
        <v>377</v>
      </c>
      <c r="AX760" s="9" t="s">
        <v>378</v>
      </c>
      <c r="BH760" s="120"/>
      <c r="BI760" s="120"/>
      <c r="BJ760" s="120"/>
      <c r="BK760" s="120"/>
      <c r="BL760" s="120"/>
      <c r="BM760" s="120"/>
      <c r="BN760" s="120"/>
      <c r="BO760" s="120"/>
      <c r="BQ760" s="120"/>
      <c r="BT760" s="120"/>
      <c r="BU760" s="120"/>
      <c r="BV760" s="120"/>
      <c r="BW760" s="9" t="s">
        <v>248</v>
      </c>
      <c r="BX760" s="29"/>
      <c r="DI760" s="29"/>
      <c r="DJ760" s="13" t="s">
        <v>370</v>
      </c>
    </row>
    <row r="761" spans="2:114" ht="15" customHeight="1">
      <c r="B761" s="91" t="s">
        <v>438</v>
      </c>
      <c r="C761" s="92" t="s">
        <v>352</v>
      </c>
      <c r="D761" s="92" t="s">
        <v>379</v>
      </c>
      <c r="E761" s="93" t="s">
        <v>380</v>
      </c>
      <c r="F761" s="9">
        <v>14</v>
      </c>
      <c r="G761" s="9">
        <f t="shared" si="11"/>
        <v>1</v>
      </c>
      <c r="J761" s="8">
        <f>IF(COUNTIF($O$761:$AH$761,"○")=0,0,1)</f>
        <v>0</v>
      </c>
      <c r="K761" s="28" t="s">
        <v>154</v>
      </c>
      <c r="L761" s="29"/>
      <c r="N761" s="30"/>
      <c r="O761" s="8" t="str">
        <f>IF('項目E2(合理的配慮の提供)'!$O$33="","NA",'項目E2(合理的配慮の提供)'!$O$33)</f>
        <v>NA</v>
      </c>
      <c r="P761" s="8" t="str">
        <f>IF('項目E2(合理的配慮の提供)'!$P$33="","NA",'項目E2(合理的配慮の提供)'!$P$33)</f>
        <v>NA</v>
      </c>
      <c r="Q761" s="8" t="str">
        <f>IF('項目E2(合理的配慮の提供)'!$Q$33="","NA",'項目E2(合理的配慮の提供)'!$Q$33)</f>
        <v>NA</v>
      </c>
      <c r="R761" s="8" t="str">
        <f>IF('項目E2(合理的配慮の提供)'!$R$33="","NA",'項目E2(合理的配慮の提供)'!$R$33)</f>
        <v>NA</v>
      </c>
      <c r="S761" s="8" t="str">
        <f>IF('項目E2(合理的配慮の提供)'!$S$33="","NA",'項目E2(合理的配慮の提供)'!$S$33)</f>
        <v>NA</v>
      </c>
      <c r="T761" s="8" t="str">
        <f>IF('項目E2(合理的配慮の提供)'!$T$33="","NA",'項目E2(合理的配慮の提供)'!$T$33)</f>
        <v>NA</v>
      </c>
      <c r="U761" s="8" t="str">
        <f>IF('項目E2(合理的配慮の提供)'!$U$33="","NA",'項目E2(合理的配慮の提供)'!$U$33)</f>
        <v>NA</v>
      </c>
      <c r="V761" s="8" t="str">
        <f>IF('項目E2(合理的配慮の提供)'!$V$33="","NA",'項目E2(合理的配慮の提供)'!$V$33)</f>
        <v>NA</v>
      </c>
      <c r="W761" s="8" t="str">
        <f>IF('項目E2(合理的配慮の提供)'!$W$33="","NA",'項目E2(合理的配慮の提供)'!$W$33)</f>
        <v>NA</v>
      </c>
      <c r="AB761" s="30"/>
      <c r="AC761" s="30"/>
      <c r="AD761" s="30"/>
      <c r="AE761" s="30"/>
      <c r="AF761" s="30"/>
      <c r="AG761" s="30"/>
      <c r="AH761" s="30"/>
      <c r="AI761" s="30"/>
      <c r="AK761" s="30"/>
      <c r="AN761" s="30"/>
      <c r="AO761" s="30"/>
      <c r="AP761" s="30"/>
      <c r="AQ761" s="29"/>
      <c r="AR761" s="29"/>
      <c r="AT761" s="120"/>
      <c r="AU761" s="9" t="s">
        <v>381</v>
      </c>
      <c r="AV761" s="9" t="s">
        <v>382</v>
      </c>
      <c r="AW761" s="9" t="s">
        <v>383</v>
      </c>
      <c r="AX761" s="9" t="s">
        <v>384</v>
      </c>
      <c r="AY761" s="9" t="s">
        <v>385</v>
      </c>
      <c r="AZ761" s="9" t="s">
        <v>386</v>
      </c>
      <c r="BA761" s="9" t="s">
        <v>387</v>
      </c>
      <c r="BB761" s="9" t="s">
        <v>388</v>
      </c>
      <c r="BC761" s="9" t="s">
        <v>389</v>
      </c>
      <c r="BH761" s="120"/>
      <c r="BI761" s="120"/>
      <c r="BJ761" s="120"/>
      <c r="BK761" s="120"/>
      <c r="BL761" s="120"/>
      <c r="BM761" s="120"/>
      <c r="BN761" s="120"/>
      <c r="BO761" s="120"/>
      <c r="BQ761" s="120"/>
      <c r="BT761" s="120"/>
      <c r="BU761" s="120"/>
      <c r="BV761" s="120"/>
      <c r="BW761" s="9" t="s">
        <v>258</v>
      </c>
      <c r="BX761" s="29"/>
      <c r="DI761" s="29"/>
      <c r="DJ761" s="13" t="s">
        <v>370</v>
      </c>
    </row>
    <row r="762" spans="2:114" ht="15" customHeight="1">
      <c r="B762" s="91" t="s">
        <v>438</v>
      </c>
      <c r="C762" s="92" t="s">
        <v>352</v>
      </c>
      <c r="D762" s="92" t="s">
        <v>391</v>
      </c>
      <c r="E762" s="93" t="s">
        <v>392</v>
      </c>
      <c r="F762" s="9">
        <v>14</v>
      </c>
      <c r="G762" s="9">
        <f t="shared" si="11"/>
        <v>1</v>
      </c>
      <c r="J762" s="8">
        <f>IF(COUNTIF($O$762:$AH$762,"○")=0,0,1)</f>
        <v>0</v>
      </c>
      <c r="K762" s="28" t="s">
        <v>154</v>
      </c>
      <c r="L762" s="29"/>
      <c r="N762" s="30"/>
      <c r="O762" s="8" t="str">
        <f>IF('項目E2(合理的配慮の提供)'!$X$33="","NA",'項目E2(合理的配慮の提供)'!$X$33)</f>
        <v>NA</v>
      </c>
      <c r="P762" s="8" t="str">
        <f>IF('項目E2(合理的配慮の提供)'!$Y$33="","NA",'項目E2(合理的配慮の提供)'!$Y$33)</f>
        <v>NA</v>
      </c>
      <c r="Q762" s="8" t="str">
        <f>IF('項目E2(合理的配慮の提供)'!$Z$33="","NA",'項目E2(合理的配慮の提供)'!$Z$33)</f>
        <v>NA</v>
      </c>
      <c r="R762" s="8" t="str">
        <f>IF('項目E2(合理的配慮の提供)'!$AA$33="","NA",'項目E2(合理的配慮の提供)'!$AA$33)</f>
        <v>NA</v>
      </c>
      <c r="S762" s="8" t="str">
        <f>IF('項目E2(合理的配慮の提供)'!$AB$33="","NA",'項目E2(合理的配慮の提供)'!$AB$33)</f>
        <v>NA</v>
      </c>
      <c r="T762" s="8" t="str">
        <f>IF('項目E2(合理的配慮の提供)'!$AC$33="","NA",'項目E2(合理的配慮の提供)'!$AC$33)</f>
        <v>NA</v>
      </c>
      <c r="U762" s="8" t="str">
        <f>IF('項目E2(合理的配慮の提供)'!$AD$33="","NA",'項目E2(合理的配慮の提供)'!$AD$33)</f>
        <v>NA</v>
      </c>
      <c r="V762" s="8" t="str">
        <f>IF('項目E2(合理的配慮の提供)'!$AE$33="","NA",'項目E2(合理的配慮の提供)'!$AE$33)</f>
        <v>NA</v>
      </c>
      <c r="W762" s="8" t="str">
        <f>IF('項目E2(合理的配慮の提供)'!$AF$33="","NA",'項目E2(合理的配慮の提供)'!$AF$33)</f>
        <v>NA</v>
      </c>
      <c r="X762" s="8" t="str">
        <f>IF('項目E2(合理的配慮の提供)'!$AG$33="","NA",'項目E2(合理的配慮の提供)'!$AG$33)</f>
        <v>NA</v>
      </c>
      <c r="Y762" s="8" t="str">
        <f>IF('項目E2(合理的配慮の提供)'!$AH$33="","NA",'項目E2(合理的配慮の提供)'!$AH$33)</f>
        <v>NA</v>
      </c>
      <c r="AB762" s="30"/>
      <c r="AC762" s="30"/>
      <c r="AD762" s="30"/>
      <c r="AE762" s="30"/>
      <c r="AF762" s="30"/>
      <c r="AG762" s="30"/>
      <c r="AH762" s="30"/>
      <c r="AI762" s="30"/>
      <c r="AK762" s="30"/>
      <c r="AN762" s="30"/>
      <c r="AO762" s="30"/>
      <c r="AP762" s="30"/>
      <c r="AQ762" s="29"/>
      <c r="AR762" s="29"/>
      <c r="AT762" s="120"/>
      <c r="AU762" s="9" t="s">
        <v>393</v>
      </c>
      <c r="AV762" s="9" t="s">
        <v>394</v>
      </c>
      <c r="AW762" s="9" t="s">
        <v>395</v>
      </c>
      <c r="AX762" s="9" t="s">
        <v>396</v>
      </c>
      <c r="AY762" s="9" t="s">
        <v>397</v>
      </c>
      <c r="AZ762" s="9" t="s">
        <v>398</v>
      </c>
      <c r="BA762" s="9" t="s">
        <v>399</v>
      </c>
      <c r="BB762" s="9" t="s">
        <v>400</v>
      </c>
      <c r="BC762" s="9" t="s">
        <v>401</v>
      </c>
      <c r="BD762" s="9" t="s">
        <v>402</v>
      </c>
      <c r="BE762" s="9" t="s">
        <v>403</v>
      </c>
      <c r="BH762" s="120"/>
      <c r="BI762" s="120"/>
      <c r="BJ762" s="120"/>
      <c r="BK762" s="120"/>
      <c r="BL762" s="120"/>
      <c r="BM762" s="120"/>
      <c r="BN762" s="120"/>
      <c r="BO762" s="120"/>
      <c r="BQ762" s="120"/>
      <c r="BT762" s="120"/>
      <c r="BU762" s="120"/>
      <c r="BV762" s="120"/>
      <c r="BW762" s="9" t="s">
        <v>270</v>
      </c>
      <c r="BX762" s="29"/>
      <c r="DI762" s="29"/>
      <c r="DJ762" s="13" t="s">
        <v>370</v>
      </c>
    </row>
    <row r="763" spans="2:114" ht="15" customHeight="1">
      <c r="B763" s="91" t="s">
        <v>438</v>
      </c>
      <c r="C763" s="92" t="s">
        <v>352</v>
      </c>
      <c r="D763" s="92" t="s">
        <v>391</v>
      </c>
      <c r="E763" s="93" t="s">
        <v>404</v>
      </c>
      <c r="F763" s="9">
        <v>14</v>
      </c>
      <c r="G763" s="9">
        <f t="shared" si="11"/>
        <v>1</v>
      </c>
      <c r="I763" s="8">
        <f>IF(AND($J$762=1,$Y$762&lt;&gt;"○"),1,0)</f>
        <v>0</v>
      </c>
      <c r="J763" s="8">
        <f>IF($AL$763="NA",0,1)</f>
        <v>0</v>
      </c>
      <c r="K763" s="28" t="s">
        <v>118</v>
      </c>
      <c r="L763" s="29"/>
      <c r="N763" s="30"/>
      <c r="AB763" s="30"/>
      <c r="AC763" s="30"/>
      <c r="AD763" s="30"/>
      <c r="AE763" s="30"/>
      <c r="AF763" s="30"/>
      <c r="AG763" s="30"/>
      <c r="AH763" s="30"/>
      <c r="AI763" s="30"/>
      <c r="AK763" s="30"/>
      <c r="AL763" s="8" t="str">
        <f>IF('項目E2(合理的配慮の提供)'!$AI$33="","NA",'項目E2(合理的配慮の提供)'!$AI$33)</f>
        <v>NA</v>
      </c>
      <c r="AN763" s="30"/>
      <c r="AO763" s="30"/>
      <c r="AP763" s="30"/>
      <c r="AQ763" s="29"/>
      <c r="AR763" s="29"/>
      <c r="AT763" s="120"/>
      <c r="BH763" s="120"/>
      <c r="BI763" s="120"/>
      <c r="BJ763" s="120"/>
      <c r="BK763" s="120"/>
      <c r="BL763" s="120"/>
      <c r="BM763" s="120"/>
      <c r="BN763" s="120"/>
      <c r="BO763" s="120"/>
      <c r="BQ763" s="120"/>
      <c r="BR763" s="9" t="s">
        <v>405</v>
      </c>
      <c r="BT763" s="120"/>
      <c r="BU763" s="120"/>
      <c r="BV763" s="120"/>
      <c r="BW763" s="9" t="s">
        <v>271</v>
      </c>
      <c r="BX763" s="29"/>
      <c r="BY763" s="13" t="s">
        <v>403</v>
      </c>
      <c r="CA763" s="13" t="s">
        <v>373</v>
      </c>
      <c r="DI763" s="29"/>
      <c r="DJ763" s="13" t="s">
        <v>127</v>
      </c>
    </row>
    <row r="764" spans="2:114" ht="15" customHeight="1">
      <c r="B764" s="91" t="s">
        <v>438</v>
      </c>
      <c r="C764" s="92" t="s">
        <v>352</v>
      </c>
      <c r="D764" s="92" t="s">
        <v>406</v>
      </c>
      <c r="E764" s="93" t="s">
        <v>407</v>
      </c>
      <c r="F764" s="9">
        <v>14</v>
      </c>
      <c r="G764" s="9">
        <f t="shared" si="11"/>
        <v>1</v>
      </c>
      <c r="J764" s="8">
        <f>IF(COUNTIF($O$764:$AH$764,"○")=0,0,1)</f>
        <v>0</v>
      </c>
      <c r="K764" s="28" t="s">
        <v>154</v>
      </c>
      <c r="L764" s="29"/>
      <c r="N764" s="30"/>
      <c r="O764" s="8" t="str">
        <f>IF('項目E2(合理的配慮の提供)'!$AJ$33="","NA",'項目E2(合理的配慮の提供)'!$AJ$33)</f>
        <v>NA</v>
      </c>
      <c r="P764" s="8" t="str">
        <f>IF('項目E2(合理的配慮の提供)'!$AK$33="","NA",'項目E2(合理的配慮の提供)'!$AK$33)</f>
        <v>NA</v>
      </c>
      <c r="Q764" s="8" t="str">
        <f>IF('項目E2(合理的配慮の提供)'!$AL$33="","NA",'項目E2(合理的配慮の提供)'!$AL$33)</f>
        <v>NA</v>
      </c>
      <c r="R764" s="8" t="str">
        <f>IF('項目E2(合理的配慮の提供)'!$AM$33="","NA",'項目E2(合理的配慮の提供)'!$AM$33)</f>
        <v>NA</v>
      </c>
      <c r="S764" s="8" t="str">
        <f>IF('項目E2(合理的配慮の提供)'!$AN$33="","NA",'項目E2(合理的配慮の提供)'!$AN$33)</f>
        <v>NA</v>
      </c>
      <c r="T764" s="8" t="str">
        <f>IF('項目E2(合理的配慮の提供)'!$AO$33="","NA",'項目E2(合理的配慮の提供)'!$AO$33)</f>
        <v>NA</v>
      </c>
      <c r="AB764" s="30"/>
      <c r="AC764" s="30"/>
      <c r="AD764" s="30"/>
      <c r="AE764" s="30"/>
      <c r="AF764" s="30"/>
      <c r="AG764" s="30"/>
      <c r="AH764" s="30"/>
      <c r="AI764" s="30"/>
      <c r="AK764" s="30"/>
      <c r="AN764" s="30"/>
      <c r="AO764" s="30"/>
      <c r="AP764" s="30"/>
      <c r="AQ764" s="29"/>
      <c r="AR764" s="29"/>
      <c r="AT764" s="120"/>
      <c r="AU764" s="9" t="s">
        <v>408</v>
      </c>
      <c r="AV764" s="9" t="s">
        <v>409</v>
      </c>
      <c r="AW764" s="9" t="s">
        <v>410</v>
      </c>
      <c r="AX764" s="9" t="s">
        <v>411</v>
      </c>
      <c r="AY764" s="9" t="s">
        <v>412</v>
      </c>
      <c r="AZ764" s="9" t="s">
        <v>413</v>
      </c>
      <c r="BH764" s="120"/>
      <c r="BI764" s="120"/>
      <c r="BJ764" s="120"/>
      <c r="BK764" s="120"/>
      <c r="BL764" s="120"/>
      <c r="BM764" s="120"/>
      <c r="BN764" s="120"/>
      <c r="BO764" s="120"/>
      <c r="BQ764" s="120"/>
      <c r="BT764" s="120"/>
      <c r="BU764" s="120"/>
      <c r="BV764" s="120"/>
      <c r="BW764" s="9" t="s">
        <v>278</v>
      </c>
      <c r="BX764" s="29"/>
      <c r="DI764" s="29"/>
      <c r="DJ764" s="13" t="s">
        <v>370</v>
      </c>
    </row>
    <row r="765" spans="2:114" ht="15" customHeight="1">
      <c r="B765" s="91" t="s">
        <v>438</v>
      </c>
      <c r="C765" s="92" t="s">
        <v>352</v>
      </c>
      <c r="D765" s="92" t="s">
        <v>406</v>
      </c>
      <c r="E765" s="93" t="s">
        <v>414</v>
      </c>
      <c r="F765" s="9">
        <v>14</v>
      </c>
      <c r="G765" s="9">
        <f t="shared" si="11"/>
        <v>1</v>
      </c>
      <c r="I765" s="8">
        <f>IF(AND($J$764=1,$T$764&lt;&gt;"○"),1,0)</f>
        <v>0</v>
      </c>
      <c r="J765" s="8">
        <f>IF($AL$765="NA",0,1)</f>
        <v>0</v>
      </c>
      <c r="K765" s="28" t="s">
        <v>118</v>
      </c>
      <c r="L765" s="29"/>
      <c r="N765" s="30"/>
      <c r="AB765" s="30"/>
      <c r="AC765" s="30"/>
      <c r="AD765" s="30"/>
      <c r="AE765" s="30"/>
      <c r="AF765" s="30"/>
      <c r="AG765" s="30"/>
      <c r="AH765" s="30"/>
      <c r="AI765" s="30"/>
      <c r="AK765" s="30"/>
      <c r="AL765" s="8" t="str">
        <f>IF('項目E2(合理的配慮の提供)'!$AP$33="","NA",'項目E2(合理的配慮の提供)'!$AP$33)</f>
        <v>NA</v>
      </c>
      <c r="AN765" s="30"/>
      <c r="AO765" s="30"/>
      <c r="AP765" s="30"/>
      <c r="AQ765" s="29"/>
      <c r="AR765" s="29"/>
      <c r="AT765" s="120"/>
      <c r="BH765" s="120"/>
      <c r="BI765" s="120"/>
      <c r="BJ765" s="120"/>
      <c r="BK765" s="120"/>
      <c r="BL765" s="120"/>
      <c r="BM765" s="120"/>
      <c r="BN765" s="120"/>
      <c r="BO765" s="120"/>
      <c r="BQ765" s="120"/>
      <c r="BR765" s="9" t="s">
        <v>415</v>
      </c>
      <c r="BT765" s="120"/>
      <c r="BU765" s="120"/>
      <c r="BV765" s="120"/>
      <c r="BW765" s="9" t="s">
        <v>279</v>
      </c>
      <c r="BX765" s="29"/>
      <c r="BY765" s="13" t="s">
        <v>413</v>
      </c>
      <c r="CA765" s="13" t="s">
        <v>373</v>
      </c>
      <c r="DI765" s="29"/>
      <c r="DJ765" s="13" t="s">
        <v>127</v>
      </c>
    </row>
    <row r="766" spans="2:114" ht="15" customHeight="1">
      <c r="B766" s="91" t="s">
        <v>438</v>
      </c>
      <c r="C766" s="92" t="s">
        <v>352</v>
      </c>
      <c r="D766" s="92" t="s">
        <v>209</v>
      </c>
      <c r="E766" s="93" t="s">
        <v>210</v>
      </c>
      <c r="F766" s="9">
        <v>14</v>
      </c>
      <c r="G766" s="9">
        <f t="shared" si="11"/>
        <v>1</v>
      </c>
      <c r="J766" s="8">
        <f>IF(COUNTIF($O$766:$AH$766,"○")=0,0,1)</f>
        <v>0</v>
      </c>
      <c r="K766" s="28" t="s">
        <v>154</v>
      </c>
      <c r="L766" s="29"/>
      <c r="N766" s="30"/>
      <c r="O766" s="8" t="str">
        <f>IF('項目E2(合理的配慮の提供)'!$AQ$33="","NA",'項目E2(合理的配慮の提供)'!$AQ$33)</f>
        <v>NA</v>
      </c>
      <c r="P766" s="8" t="str">
        <f>IF('項目E2(合理的配慮の提供)'!$AR$33="","NA",'項目E2(合理的配慮の提供)'!$AR$33)</f>
        <v>NA</v>
      </c>
      <c r="Q766" s="8" t="str">
        <f>IF('項目E2(合理的配慮の提供)'!$AS$33="","NA",'項目E2(合理的配慮の提供)'!$AS$33)</f>
        <v>NA</v>
      </c>
      <c r="AB766" s="30"/>
      <c r="AC766" s="30"/>
      <c r="AD766" s="30"/>
      <c r="AE766" s="30"/>
      <c r="AF766" s="30"/>
      <c r="AG766" s="30"/>
      <c r="AH766" s="30"/>
      <c r="AI766" s="30"/>
      <c r="AK766" s="30"/>
      <c r="AN766" s="30"/>
      <c r="AO766" s="30"/>
      <c r="AP766" s="30"/>
      <c r="AQ766" s="29"/>
      <c r="AR766" s="29"/>
      <c r="AT766" s="120"/>
      <c r="AU766" s="9" t="s">
        <v>416</v>
      </c>
      <c r="AV766" s="9" t="s">
        <v>417</v>
      </c>
      <c r="AW766" s="9" t="s">
        <v>418</v>
      </c>
      <c r="BH766" s="120"/>
      <c r="BI766" s="120"/>
      <c r="BJ766" s="120"/>
      <c r="BK766" s="120"/>
      <c r="BL766" s="120"/>
      <c r="BM766" s="120"/>
      <c r="BN766" s="120"/>
      <c r="BO766" s="120"/>
      <c r="BQ766" s="120"/>
      <c r="BT766" s="120"/>
      <c r="BU766" s="120"/>
      <c r="BV766" s="120"/>
      <c r="BW766" s="9" t="s">
        <v>284</v>
      </c>
      <c r="BX766" s="29"/>
      <c r="DI766" s="29"/>
      <c r="DJ766" s="13" t="s">
        <v>370</v>
      </c>
    </row>
    <row r="767" spans="2:114" ht="15" customHeight="1">
      <c r="B767" s="91" t="s">
        <v>438</v>
      </c>
      <c r="C767" s="92" t="s">
        <v>352</v>
      </c>
      <c r="D767" s="92" t="s">
        <v>215</v>
      </c>
      <c r="E767" s="93" t="s">
        <v>419</v>
      </c>
      <c r="F767" s="9">
        <v>14</v>
      </c>
      <c r="G767" s="9">
        <f t="shared" si="11"/>
        <v>1</v>
      </c>
      <c r="J767" s="8">
        <f>IF(COUNTIF($O$767:$AH$767,"○")=0,0,1)</f>
        <v>0</v>
      </c>
      <c r="K767" s="28" t="s">
        <v>154</v>
      </c>
      <c r="L767" s="29"/>
      <c r="N767" s="30"/>
      <c r="O767" s="8" t="str">
        <f>IF('項目E2(合理的配慮の提供)'!$AT$33="","NA",'項目E2(合理的配慮の提供)'!$AT$33)</f>
        <v>NA</v>
      </c>
      <c r="AB767" s="30"/>
      <c r="AC767" s="30"/>
      <c r="AD767" s="30"/>
      <c r="AE767" s="30"/>
      <c r="AF767" s="30"/>
      <c r="AG767" s="30"/>
      <c r="AH767" s="30"/>
      <c r="AI767" s="30"/>
      <c r="AK767" s="30"/>
      <c r="AN767" s="30"/>
      <c r="AO767" s="30"/>
      <c r="AP767" s="30"/>
      <c r="AQ767" s="29"/>
      <c r="AR767" s="29"/>
      <c r="AT767" s="120"/>
      <c r="AU767" s="9" t="s">
        <v>420</v>
      </c>
      <c r="BH767" s="120"/>
      <c r="BI767" s="120"/>
      <c r="BJ767" s="120"/>
      <c r="BK767" s="120"/>
      <c r="BL767" s="120"/>
      <c r="BM767" s="120"/>
      <c r="BN767" s="120"/>
      <c r="BO767" s="120"/>
      <c r="BQ767" s="120"/>
      <c r="BT767" s="120"/>
      <c r="BU767" s="120"/>
      <c r="BV767" s="120"/>
      <c r="BW767" s="9" t="s">
        <v>285</v>
      </c>
      <c r="BX767" s="29"/>
      <c r="DI767" s="29"/>
      <c r="DJ767" s="13" t="s">
        <v>370</v>
      </c>
    </row>
    <row r="768" spans="2:114" ht="15" customHeight="1">
      <c r="B768" s="91" t="s">
        <v>438</v>
      </c>
      <c r="C768" s="92" t="s">
        <v>352</v>
      </c>
      <c r="D768" s="92" t="s">
        <v>218</v>
      </c>
      <c r="E768" s="93" t="s">
        <v>421</v>
      </c>
      <c r="F768" s="9">
        <v>14</v>
      </c>
      <c r="G768" s="9">
        <f t="shared" si="11"/>
        <v>1</v>
      </c>
      <c r="J768" s="8">
        <f>IF($AL$768="NA",0,1)</f>
        <v>0</v>
      </c>
      <c r="K768" s="28" t="s">
        <v>118</v>
      </c>
      <c r="L768" s="29"/>
      <c r="N768" s="30"/>
      <c r="AB768" s="30"/>
      <c r="AC768" s="30"/>
      <c r="AD768" s="30"/>
      <c r="AE768" s="30"/>
      <c r="AF768" s="30"/>
      <c r="AG768" s="30"/>
      <c r="AH768" s="30"/>
      <c r="AI768" s="30"/>
      <c r="AK768" s="30"/>
      <c r="AL768" s="8" t="str">
        <f>IF('項目E2(合理的配慮の提供)'!$AU$33="","NA",'項目E2(合理的配慮の提供)'!$AU$33)</f>
        <v>NA</v>
      </c>
      <c r="AN768" s="30"/>
      <c r="AO768" s="30"/>
      <c r="AP768" s="30"/>
      <c r="AQ768" s="29"/>
      <c r="AR768" s="29"/>
      <c r="AT768" s="120"/>
      <c r="BH768" s="120"/>
      <c r="BI768" s="120"/>
      <c r="BJ768" s="120"/>
      <c r="BK768" s="120"/>
      <c r="BL768" s="120"/>
      <c r="BM768" s="120"/>
      <c r="BN768" s="120"/>
      <c r="BO768" s="120"/>
      <c r="BQ768" s="120"/>
      <c r="BR768" s="9" t="s">
        <v>422</v>
      </c>
      <c r="BT768" s="120"/>
      <c r="BU768" s="120"/>
      <c r="BV768" s="120"/>
      <c r="BW768" s="9" t="s">
        <v>286</v>
      </c>
      <c r="BX768" s="29"/>
      <c r="DI768" s="29"/>
      <c r="DJ768" s="13" t="s">
        <v>127</v>
      </c>
    </row>
    <row r="769" spans="2:114" ht="15" customHeight="1">
      <c r="B769" s="91" t="s">
        <v>438</v>
      </c>
      <c r="C769" s="92" t="s">
        <v>352</v>
      </c>
      <c r="D769" s="92" t="s">
        <v>432</v>
      </c>
      <c r="E769" s="93" t="s">
        <v>423</v>
      </c>
      <c r="F769" s="9">
        <v>14</v>
      </c>
      <c r="G769" s="9">
        <f t="shared" si="11"/>
        <v>1</v>
      </c>
      <c r="J769" s="8">
        <f>IF(OR($M$769="(選択)",LEN(TRIM($M$769))=0,$M$769="NA"),0,1)</f>
        <v>0</v>
      </c>
      <c r="K769" s="28" t="s">
        <v>145</v>
      </c>
      <c r="L769" s="29"/>
      <c r="M769" s="8" t="str">
        <f>IF('項目E2(合理的配慮の提供)'!$AV$33="","NA",'項目E2(合理的配慮の提供)'!$AV$33)</f>
        <v>(選択)</v>
      </c>
      <c r="N769" s="30"/>
      <c r="AB769" s="30"/>
      <c r="AC769" s="30"/>
      <c r="AD769" s="30"/>
      <c r="AE769" s="30"/>
      <c r="AF769" s="30"/>
      <c r="AG769" s="30"/>
      <c r="AH769" s="30"/>
      <c r="AI769" s="30"/>
      <c r="AK769" s="30"/>
      <c r="AN769" s="30"/>
      <c r="AO769" s="30"/>
      <c r="AP769" s="30"/>
      <c r="AQ769" s="29"/>
      <c r="AR769" s="29"/>
      <c r="AS769" s="9" t="s">
        <v>424</v>
      </c>
      <c r="AT769" s="120"/>
      <c r="BH769" s="120"/>
      <c r="BI769" s="120"/>
      <c r="BJ769" s="120"/>
      <c r="BK769" s="120"/>
      <c r="BL769" s="120"/>
      <c r="BM769" s="120"/>
      <c r="BN769" s="120"/>
      <c r="BO769" s="120"/>
      <c r="BQ769" s="120"/>
      <c r="BT769" s="120"/>
      <c r="BU769" s="120"/>
      <c r="BV769" s="120"/>
      <c r="BW769" s="9" t="s">
        <v>287</v>
      </c>
      <c r="BX769" s="29"/>
      <c r="DI769" s="29"/>
      <c r="DJ769" s="13" t="s">
        <v>360</v>
      </c>
    </row>
    <row r="770" spans="2:114" ht="15" customHeight="1">
      <c r="B770" s="91" t="s">
        <v>438</v>
      </c>
      <c r="C770" s="92" t="s">
        <v>352</v>
      </c>
      <c r="D770" s="92" t="s">
        <v>425</v>
      </c>
      <c r="E770" s="93" t="s">
        <v>426</v>
      </c>
      <c r="F770" s="9">
        <v>14</v>
      </c>
      <c r="G770" s="9">
        <f t="shared" si="11"/>
        <v>1</v>
      </c>
      <c r="J770" s="8">
        <f>IF($AL$770="NA",0,1)</f>
        <v>0</v>
      </c>
      <c r="K770" s="28" t="s">
        <v>118</v>
      </c>
      <c r="L770" s="29"/>
      <c r="N770" s="30"/>
      <c r="AB770" s="30"/>
      <c r="AC770" s="30"/>
      <c r="AD770" s="30"/>
      <c r="AE770" s="30"/>
      <c r="AF770" s="30"/>
      <c r="AG770" s="30"/>
      <c r="AH770" s="30"/>
      <c r="AI770" s="30"/>
      <c r="AK770" s="30"/>
      <c r="AL770" s="8" t="str">
        <f>IF('項目E2(合理的配慮の提供)'!$AW$33="","NA",'項目E2(合理的配慮の提供)'!$AW$33)</f>
        <v>NA</v>
      </c>
      <c r="AN770" s="30"/>
      <c r="AO770" s="30"/>
      <c r="AP770" s="30"/>
      <c r="AQ770" s="29"/>
      <c r="AR770" s="29"/>
      <c r="AT770" s="120"/>
      <c r="BH770" s="120"/>
      <c r="BI770" s="120"/>
      <c r="BJ770" s="120"/>
      <c r="BK770" s="120"/>
      <c r="BL770" s="120"/>
      <c r="BM770" s="120"/>
      <c r="BN770" s="120"/>
      <c r="BO770" s="120"/>
      <c r="BQ770" s="120"/>
      <c r="BR770" s="9" t="s">
        <v>427</v>
      </c>
      <c r="BT770" s="120"/>
      <c r="BU770" s="120"/>
      <c r="BV770" s="120"/>
      <c r="BW770" s="9" t="s">
        <v>288</v>
      </c>
      <c r="BX770" s="29"/>
      <c r="DI770" s="29"/>
      <c r="DJ770" s="13" t="s">
        <v>127</v>
      </c>
    </row>
    <row r="771" spans="2:114" ht="15" customHeight="1">
      <c r="B771" s="91" t="s">
        <v>438</v>
      </c>
      <c r="C771" s="92" t="s">
        <v>352</v>
      </c>
      <c r="D771" s="92" t="s">
        <v>227</v>
      </c>
      <c r="E771" s="93" t="s">
        <v>228</v>
      </c>
      <c r="F771" s="9">
        <v>14</v>
      </c>
      <c r="G771" s="9">
        <f t="shared" si="11"/>
        <v>1</v>
      </c>
      <c r="J771" s="8">
        <f>IF($AL$771="NA",0,1)</f>
        <v>0</v>
      </c>
      <c r="K771" s="28" t="s">
        <v>118</v>
      </c>
      <c r="L771" s="29"/>
      <c r="N771" s="30"/>
      <c r="AB771" s="30"/>
      <c r="AC771" s="30"/>
      <c r="AD771" s="30"/>
      <c r="AE771" s="30"/>
      <c r="AF771" s="30"/>
      <c r="AG771" s="30"/>
      <c r="AH771" s="30"/>
      <c r="AI771" s="30"/>
      <c r="AK771" s="30"/>
      <c r="AL771" s="8" t="str">
        <f>IF('項目E2(合理的配慮の提供)'!$AX$33="","NA",'項目E2(合理的配慮の提供)'!$AX$33)</f>
        <v>NA</v>
      </c>
      <c r="AN771" s="30"/>
      <c r="AO771" s="30"/>
      <c r="AP771" s="30"/>
      <c r="AQ771" s="29"/>
      <c r="AR771" s="29"/>
      <c r="AT771" s="120"/>
      <c r="BH771" s="120"/>
      <c r="BI771" s="120"/>
      <c r="BJ771" s="120"/>
      <c r="BK771" s="120"/>
      <c r="BL771" s="120"/>
      <c r="BM771" s="120"/>
      <c r="BN771" s="120"/>
      <c r="BO771" s="120"/>
      <c r="BQ771" s="120"/>
      <c r="BR771" s="9" t="s">
        <v>428</v>
      </c>
      <c r="BT771" s="120"/>
      <c r="BU771" s="120"/>
      <c r="BV771" s="120"/>
      <c r="BW771" s="9" t="s">
        <v>289</v>
      </c>
      <c r="BX771" s="29"/>
      <c r="DI771" s="29"/>
      <c r="DJ771" s="13" t="s">
        <v>127</v>
      </c>
    </row>
    <row r="772" spans="2:114" ht="15" customHeight="1">
      <c r="B772" s="91" t="s">
        <v>438</v>
      </c>
      <c r="C772" s="92" t="s">
        <v>352</v>
      </c>
      <c r="D772" s="92" t="s">
        <v>429</v>
      </c>
      <c r="E772" s="93" t="s">
        <v>430</v>
      </c>
      <c r="F772" s="9">
        <v>14</v>
      </c>
      <c r="G772" s="9">
        <f t="shared" si="11"/>
        <v>1</v>
      </c>
      <c r="J772" s="8">
        <f>IF(OR($M$772="(選択)",LEN(TRIM($M$772))=0,$M$772="NA"),0,1)</f>
        <v>0</v>
      </c>
      <c r="K772" s="28" t="s">
        <v>145</v>
      </c>
      <c r="L772" s="29"/>
      <c r="M772" s="8" t="str">
        <f>IF('項目E2(合理的配慮の提供)'!$AY$33="","NA",'項目E2(合理的配慮の提供)'!$AY$33)</f>
        <v>(選択)</v>
      </c>
      <c r="N772" s="30"/>
      <c r="AB772" s="30"/>
      <c r="AC772" s="30"/>
      <c r="AD772" s="30"/>
      <c r="AE772" s="30"/>
      <c r="AF772" s="30"/>
      <c r="AG772" s="30"/>
      <c r="AH772" s="30"/>
      <c r="AI772" s="30"/>
      <c r="AK772" s="30"/>
      <c r="AN772" s="30"/>
      <c r="AO772" s="30"/>
      <c r="AP772" s="30"/>
      <c r="AQ772" s="29"/>
      <c r="AR772" s="29"/>
      <c r="AS772" s="9" t="s">
        <v>431</v>
      </c>
      <c r="AT772" s="120"/>
      <c r="BH772" s="120"/>
      <c r="BI772" s="120"/>
      <c r="BJ772" s="120"/>
      <c r="BK772" s="120"/>
      <c r="BL772" s="120"/>
      <c r="BM772" s="120"/>
      <c r="BN772" s="120"/>
      <c r="BO772" s="120"/>
      <c r="BQ772" s="120"/>
      <c r="BT772" s="120"/>
      <c r="BU772" s="120"/>
      <c r="BV772" s="120"/>
      <c r="BW772" s="9" t="s">
        <v>290</v>
      </c>
      <c r="BX772" s="29"/>
      <c r="DI772" s="29"/>
      <c r="DJ772" s="13" t="s">
        <v>360</v>
      </c>
    </row>
    <row r="773" spans="2:114" ht="15" customHeight="1">
      <c r="B773" s="91" t="s">
        <v>438</v>
      </c>
      <c r="C773" s="92" t="s">
        <v>352</v>
      </c>
      <c r="D773" s="92" t="s">
        <v>357</v>
      </c>
      <c r="E773" s="93" t="s">
        <v>439</v>
      </c>
      <c r="F773" s="9">
        <v>15</v>
      </c>
      <c r="G773" s="9">
        <f t="shared" si="11"/>
        <v>1</v>
      </c>
      <c r="J773" s="8">
        <f>IF(OR($M$773="(選択)",LEN(TRIM($M$773))=0,$M$773="NA"),0,1)</f>
        <v>0</v>
      </c>
      <c r="K773" s="28" t="s">
        <v>145</v>
      </c>
      <c r="L773" s="29"/>
      <c r="M773" s="8" t="str">
        <f>IF('項目E2(合理的配慮の提供)'!$C$34="","NA",'項目E2(合理的配慮の提供)'!$C$34)</f>
        <v>(選択)</v>
      </c>
      <c r="N773" s="30"/>
      <c r="AB773" s="30"/>
      <c r="AC773" s="30"/>
      <c r="AD773" s="30"/>
      <c r="AE773" s="30"/>
      <c r="AF773" s="30"/>
      <c r="AG773" s="30"/>
      <c r="AH773" s="30"/>
      <c r="AI773" s="30"/>
      <c r="AK773" s="30"/>
      <c r="AN773" s="30"/>
      <c r="AO773" s="30"/>
      <c r="AP773" s="30"/>
      <c r="AQ773" s="29"/>
      <c r="AR773" s="29"/>
      <c r="AS773" s="9" t="s">
        <v>359</v>
      </c>
      <c r="AT773" s="120"/>
      <c r="BH773" s="120"/>
      <c r="BI773" s="120"/>
      <c r="BJ773" s="120"/>
      <c r="BK773" s="120"/>
      <c r="BL773" s="120"/>
      <c r="BM773" s="120"/>
      <c r="BN773" s="120"/>
      <c r="BO773" s="120"/>
      <c r="BQ773" s="120"/>
      <c r="BT773" s="120"/>
      <c r="BU773" s="120"/>
      <c r="BV773" s="120"/>
      <c r="BW773" s="9" t="s">
        <v>237</v>
      </c>
      <c r="BX773" s="29"/>
      <c r="DI773" s="29"/>
      <c r="DJ773" s="13" t="s">
        <v>360</v>
      </c>
    </row>
    <row r="774" spans="2:114" ht="15" customHeight="1">
      <c r="B774" s="91" t="s">
        <v>438</v>
      </c>
      <c r="C774" s="92" t="s">
        <v>352</v>
      </c>
      <c r="D774" s="92" t="s">
        <v>361</v>
      </c>
      <c r="E774" s="93" t="s">
        <v>362</v>
      </c>
      <c r="F774" s="9">
        <v>15</v>
      </c>
      <c r="G774" s="9">
        <f t="shared" si="11"/>
        <v>1</v>
      </c>
      <c r="J774" s="8">
        <f>IF($AL$774="NA",0,1)</f>
        <v>0</v>
      </c>
      <c r="K774" s="28" t="s">
        <v>118</v>
      </c>
      <c r="L774" s="29"/>
      <c r="N774" s="30"/>
      <c r="AB774" s="30"/>
      <c r="AC774" s="30"/>
      <c r="AD774" s="30"/>
      <c r="AE774" s="30"/>
      <c r="AF774" s="30"/>
      <c r="AG774" s="30"/>
      <c r="AH774" s="30"/>
      <c r="AI774" s="30"/>
      <c r="AK774" s="30"/>
      <c r="AL774" s="8" t="str">
        <f>IF('項目E2(合理的配慮の提供)'!$D$34="","NA",'項目E2(合理的配慮の提供)'!$D$34)</f>
        <v>NA</v>
      </c>
      <c r="AN774" s="30"/>
      <c r="AO774" s="30"/>
      <c r="AP774" s="30"/>
      <c r="AQ774" s="29"/>
      <c r="AR774" s="29"/>
      <c r="AT774" s="120"/>
      <c r="BH774" s="120"/>
      <c r="BI774" s="120"/>
      <c r="BJ774" s="120"/>
      <c r="BK774" s="120"/>
      <c r="BL774" s="120"/>
      <c r="BM774" s="120"/>
      <c r="BN774" s="120"/>
      <c r="BO774" s="120"/>
      <c r="BQ774" s="120"/>
      <c r="BR774" s="9" t="s">
        <v>363</v>
      </c>
      <c r="BT774" s="120"/>
      <c r="BU774" s="120"/>
      <c r="BV774" s="120"/>
      <c r="BW774" s="9" t="s">
        <v>238</v>
      </c>
      <c r="BX774" s="29"/>
      <c r="DI774" s="29"/>
      <c r="DJ774" s="13" t="s">
        <v>127</v>
      </c>
    </row>
    <row r="775" spans="2:114" ht="15" customHeight="1">
      <c r="B775" s="91" t="s">
        <v>438</v>
      </c>
      <c r="C775" s="92" t="s">
        <v>352</v>
      </c>
      <c r="D775" s="92" t="s">
        <v>364</v>
      </c>
      <c r="E775" s="93" t="s">
        <v>365</v>
      </c>
      <c r="F775" s="9">
        <v>15</v>
      </c>
      <c r="G775" s="9">
        <f t="shared" si="11"/>
        <v>1</v>
      </c>
      <c r="J775" s="8">
        <f>IF(COUNTIF($O$775:$AH$775,"○")=0,0,1)</f>
        <v>0</v>
      </c>
      <c r="K775" s="28" t="s">
        <v>366</v>
      </c>
      <c r="L775" s="29"/>
      <c r="N775" s="30"/>
      <c r="O775" s="8" t="str">
        <f>IF('項目E2(合理的配慮の提供)'!$G$34="","NA",'項目E2(合理的配慮の提供)'!$G$34)</f>
        <v>NA</v>
      </c>
      <c r="P775" s="8" t="str">
        <f>IF('項目E2(合理的配慮の提供)'!$H$34="","NA",'項目E2(合理的配慮の提供)'!$H$34)</f>
        <v>NA</v>
      </c>
      <c r="Q775" s="8" t="str">
        <f>IF('項目E2(合理的配慮の提供)'!$I$34="","NA",'項目E2(合理的配慮の提供)'!$I$34)</f>
        <v>NA</v>
      </c>
      <c r="AB775" s="30"/>
      <c r="AC775" s="30"/>
      <c r="AD775" s="30"/>
      <c r="AE775" s="30"/>
      <c r="AF775" s="30"/>
      <c r="AG775" s="30"/>
      <c r="AH775" s="30"/>
      <c r="AI775" s="30"/>
      <c r="AK775" s="30"/>
      <c r="AM775" s="32"/>
      <c r="AN775" s="30"/>
      <c r="AO775" s="30"/>
      <c r="AP775" s="30"/>
      <c r="AQ775" s="29"/>
      <c r="AR775" s="29"/>
      <c r="AT775" s="120"/>
      <c r="AU775" s="9" t="s">
        <v>367</v>
      </c>
      <c r="AV775" s="9" t="s">
        <v>368</v>
      </c>
      <c r="AW775" s="9" t="s">
        <v>369</v>
      </c>
      <c r="BH775" s="120"/>
      <c r="BI775" s="120"/>
      <c r="BJ775" s="120"/>
      <c r="BK775" s="120"/>
      <c r="BL775" s="120"/>
      <c r="BM775" s="120"/>
      <c r="BN775" s="120"/>
      <c r="BO775" s="120"/>
      <c r="BQ775" s="120"/>
      <c r="BT775" s="120"/>
      <c r="BU775" s="120"/>
      <c r="BV775" s="120"/>
      <c r="BW775" s="9" t="s">
        <v>242</v>
      </c>
      <c r="BX775" s="29"/>
      <c r="DI775" s="29"/>
      <c r="DJ775" s="13" t="s">
        <v>370</v>
      </c>
    </row>
    <row r="776" spans="2:114" ht="15" customHeight="1">
      <c r="B776" s="91" t="s">
        <v>438</v>
      </c>
      <c r="C776" s="92" t="s">
        <v>352</v>
      </c>
      <c r="D776" s="92" t="s">
        <v>364</v>
      </c>
      <c r="E776" s="93" t="s">
        <v>371</v>
      </c>
      <c r="F776" s="9">
        <v>15</v>
      </c>
      <c r="G776" s="9">
        <f t="shared" si="11"/>
        <v>1</v>
      </c>
      <c r="I776" s="8">
        <f>IF(AND($J$775=1,$Q$775&lt;&gt;"○"),1,0)</f>
        <v>0</v>
      </c>
      <c r="J776" s="8">
        <f>IF($AL$776="NA",0,1)</f>
        <v>0</v>
      </c>
      <c r="K776" s="28" t="s">
        <v>118</v>
      </c>
      <c r="L776" s="29"/>
      <c r="N776" s="30"/>
      <c r="AB776" s="30"/>
      <c r="AC776" s="30"/>
      <c r="AD776" s="30"/>
      <c r="AE776" s="30"/>
      <c r="AF776" s="30"/>
      <c r="AG776" s="30"/>
      <c r="AH776" s="30"/>
      <c r="AI776" s="30"/>
      <c r="AK776" s="30"/>
      <c r="AL776" s="8" t="str">
        <f>IF('項目E2(合理的配慮の提供)'!$J$34="","NA",'項目E2(合理的配慮の提供)'!$J$34)</f>
        <v>NA</v>
      </c>
      <c r="AN776" s="30"/>
      <c r="AO776" s="30"/>
      <c r="AP776" s="30"/>
      <c r="AQ776" s="29"/>
      <c r="AR776" s="29"/>
      <c r="AT776" s="120"/>
      <c r="BH776" s="120"/>
      <c r="BI776" s="120"/>
      <c r="BJ776" s="120"/>
      <c r="BK776" s="120"/>
      <c r="BL776" s="120"/>
      <c r="BM776" s="120"/>
      <c r="BN776" s="120"/>
      <c r="BO776" s="120"/>
      <c r="BQ776" s="120"/>
      <c r="BR776" s="9" t="s">
        <v>372</v>
      </c>
      <c r="BT776" s="120"/>
      <c r="BU776" s="120"/>
      <c r="BV776" s="120"/>
      <c r="BW776" s="9" t="s">
        <v>243</v>
      </c>
      <c r="BX776" s="29"/>
      <c r="BY776" s="13" t="s">
        <v>369</v>
      </c>
      <c r="CA776" s="13" t="s">
        <v>373</v>
      </c>
      <c r="DI776" s="29"/>
      <c r="DJ776" s="13" t="s">
        <v>127</v>
      </c>
    </row>
    <row r="777" spans="2:114" ht="15" customHeight="1">
      <c r="B777" s="91" t="s">
        <v>438</v>
      </c>
      <c r="C777" s="92" t="s">
        <v>352</v>
      </c>
      <c r="D777" s="92" t="s">
        <v>162</v>
      </c>
      <c r="E777" s="93" t="s">
        <v>374</v>
      </c>
      <c r="F777" s="9">
        <v>15</v>
      </c>
      <c r="G777" s="9">
        <f t="shared" si="11"/>
        <v>1</v>
      </c>
      <c r="J777" s="8">
        <f>IF(COUNTIF($O$777:$AH$777,"○")=0,0,1)</f>
        <v>0</v>
      </c>
      <c r="K777" s="28" t="s">
        <v>154</v>
      </c>
      <c r="L777" s="29"/>
      <c r="N777" s="30"/>
      <c r="O777" s="8" t="str">
        <f>IF('項目E2(合理的配慮の提供)'!$K$34="","NA",'項目E2(合理的配慮の提供)'!$K$34)</f>
        <v>NA</v>
      </c>
      <c r="P777" s="8" t="str">
        <f>IF('項目E2(合理的配慮の提供)'!$L$34="","NA",'項目E2(合理的配慮の提供)'!$L$34)</f>
        <v>NA</v>
      </c>
      <c r="Q777" s="8" t="str">
        <f>IF('項目E2(合理的配慮の提供)'!$M$34="","NA",'項目E2(合理的配慮の提供)'!$M$34)</f>
        <v>NA</v>
      </c>
      <c r="R777" s="8" t="str">
        <f>IF('項目E2(合理的配慮の提供)'!$N$34="","NA",'項目E2(合理的配慮の提供)'!$N$34)</f>
        <v>NA</v>
      </c>
      <c r="AB777" s="30"/>
      <c r="AC777" s="30"/>
      <c r="AD777" s="30"/>
      <c r="AE777" s="30"/>
      <c r="AF777" s="30"/>
      <c r="AG777" s="30"/>
      <c r="AH777" s="30"/>
      <c r="AI777" s="30"/>
      <c r="AK777" s="30"/>
      <c r="AN777" s="30"/>
      <c r="AO777" s="30"/>
      <c r="AP777" s="30"/>
      <c r="AQ777" s="29"/>
      <c r="AR777" s="29"/>
      <c r="AT777" s="120"/>
      <c r="AU777" s="9" t="s">
        <v>375</v>
      </c>
      <c r="AV777" s="9" t="s">
        <v>376</v>
      </c>
      <c r="AW777" s="9" t="s">
        <v>377</v>
      </c>
      <c r="AX777" s="9" t="s">
        <v>378</v>
      </c>
      <c r="BH777" s="120"/>
      <c r="BI777" s="120"/>
      <c r="BJ777" s="120"/>
      <c r="BK777" s="120"/>
      <c r="BL777" s="120"/>
      <c r="BM777" s="120"/>
      <c r="BN777" s="120"/>
      <c r="BO777" s="120"/>
      <c r="BQ777" s="120"/>
      <c r="BT777" s="120"/>
      <c r="BU777" s="120"/>
      <c r="BV777" s="120"/>
      <c r="BW777" s="9" t="s">
        <v>248</v>
      </c>
      <c r="BX777" s="29"/>
      <c r="DI777" s="29"/>
      <c r="DJ777" s="13" t="s">
        <v>370</v>
      </c>
    </row>
    <row r="778" spans="2:114" ht="15" customHeight="1">
      <c r="B778" s="91" t="s">
        <v>438</v>
      </c>
      <c r="C778" s="92" t="s">
        <v>352</v>
      </c>
      <c r="D778" s="92" t="s">
        <v>379</v>
      </c>
      <c r="E778" s="93" t="s">
        <v>380</v>
      </c>
      <c r="F778" s="9">
        <v>15</v>
      </c>
      <c r="G778" s="9">
        <f t="shared" si="11"/>
        <v>1</v>
      </c>
      <c r="J778" s="8">
        <f>IF(COUNTIF($O$778:$AH$778,"○")=0,0,1)</f>
        <v>0</v>
      </c>
      <c r="K778" s="28" t="s">
        <v>154</v>
      </c>
      <c r="L778" s="29"/>
      <c r="N778" s="30"/>
      <c r="O778" s="8" t="str">
        <f>IF('項目E2(合理的配慮の提供)'!$O$34="","NA",'項目E2(合理的配慮の提供)'!$O$34)</f>
        <v>NA</v>
      </c>
      <c r="P778" s="8" t="str">
        <f>IF('項目E2(合理的配慮の提供)'!$P$34="","NA",'項目E2(合理的配慮の提供)'!$P$34)</f>
        <v>NA</v>
      </c>
      <c r="Q778" s="8" t="str">
        <f>IF('項目E2(合理的配慮の提供)'!$Q$34="","NA",'項目E2(合理的配慮の提供)'!$Q$34)</f>
        <v>NA</v>
      </c>
      <c r="R778" s="8" t="str">
        <f>IF('項目E2(合理的配慮の提供)'!$R$34="","NA",'項目E2(合理的配慮の提供)'!$R$34)</f>
        <v>NA</v>
      </c>
      <c r="S778" s="8" t="str">
        <f>IF('項目E2(合理的配慮の提供)'!$S$34="","NA",'項目E2(合理的配慮の提供)'!$S$34)</f>
        <v>NA</v>
      </c>
      <c r="T778" s="8" t="str">
        <f>IF('項目E2(合理的配慮の提供)'!$T$34="","NA",'項目E2(合理的配慮の提供)'!$T$34)</f>
        <v>NA</v>
      </c>
      <c r="U778" s="8" t="str">
        <f>IF('項目E2(合理的配慮の提供)'!$U$34="","NA",'項目E2(合理的配慮の提供)'!$U$34)</f>
        <v>NA</v>
      </c>
      <c r="V778" s="8" t="str">
        <f>IF('項目E2(合理的配慮の提供)'!$V$34="","NA",'項目E2(合理的配慮の提供)'!$V$34)</f>
        <v>NA</v>
      </c>
      <c r="W778" s="8" t="str">
        <f>IF('項目E2(合理的配慮の提供)'!$W$34="","NA",'項目E2(合理的配慮の提供)'!$W$34)</f>
        <v>NA</v>
      </c>
      <c r="AB778" s="30"/>
      <c r="AC778" s="30"/>
      <c r="AD778" s="30"/>
      <c r="AE778" s="30"/>
      <c r="AF778" s="30"/>
      <c r="AG778" s="30"/>
      <c r="AH778" s="30"/>
      <c r="AI778" s="30"/>
      <c r="AK778" s="30"/>
      <c r="AN778" s="30"/>
      <c r="AO778" s="30"/>
      <c r="AP778" s="30"/>
      <c r="AQ778" s="29"/>
      <c r="AR778" s="29"/>
      <c r="AT778" s="120"/>
      <c r="AU778" s="9" t="s">
        <v>381</v>
      </c>
      <c r="AV778" s="9" t="s">
        <v>382</v>
      </c>
      <c r="AW778" s="9" t="s">
        <v>383</v>
      </c>
      <c r="AX778" s="9" t="s">
        <v>384</v>
      </c>
      <c r="AY778" s="9" t="s">
        <v>385</v>
      </c>
      <c r="AZ778" s="9" t="s">
        <v>386</v>
      </c>
      <c r="BA778" s="9" t="s">
        <v>387</v>
      </c>
      <c r="BB778" s="9" t="s">
        <v>388</v>
      </c>
      <c r="BC778" s="9" t="s">
        <v>389</v>
      </c>
      <c r="BH778" s="120"/>
      <c r="BI778" s="120"/>
      <c r="BJ778" s="120"/>
      <c r="BK778" s="120"/>
      <c r="BL778" s="120"/>
      <c r="BM778" s="120"/>
      <c r="BN778" s="120"/>
      <c r="BO778" s="120"/>
      <c r="BQ778" s="120"/>
      <c r="BT778" s="120"/>
      <c r="BU778" s="120"/>
      <c r="BV778" s="120"/>
      <c r="BW778" s="9" t="s">
        <v>258</v>
      </c>
      <c r="BX778" s="29"/>
      <c r="DI778" s="29"/>
      <c r="DJ778" s="13" t="s">
        <v>370</v>
      </c>
    </row>
    <row r="779" spans="2:114" ht="15" customHeight="1">
      <c r="B779" s="91" t="s">
        <v>438</v>
      </c>
      <c r="C779" s="92" t="s">
        <v>352</v>
      </c>
      <c r="D779" s="92" t="s">
        <v>391</v>
      </c>
      <c r="E779" s="93" t="s">
        <v>392</v>
      </c>
      <c r="F779" s="9">
        <v>15</v>
      </c>
      <c r="G779" s="9">
        <f t="shared" si="11"/>
        <v>1</v>
      </c>
      <c r="J779" s="8">
        <f>IF(COUNTIF($O$779:$AH$779,"○")=0,0,1)</f>
        <v>0</v>
      </c>
      <c r="K779" s="28" t="s">
        <v>154</v>
      </c>
      <c r="L779" s="29"/>
      <c r="N779" s="30"/>
      <c r="O779" s="8" t="str">
        <f>IF('項目E2(合理的配慮の提供)'!$X$34="","NA",'項目E2(合理的配慮の提供)'!$X$34)</f>
        <v>NA</v>
      </c>
      <c r="P779" s="8" t="str">
        <f>IF('項目E2(合理的配慮の提供)'!$Y$34="","NA",'項目E2(合理的配慮の提供)'!$Y$34)</f>
        <v>NA</v>
      </c>
      <c r="Q779" s="8" t="str">
        <f>IF('項目E2(合理的配慮の提供)'!$Z$34="","NA",'項目E2(合理的配慮の提供)'!$Z$34)</f>
        <v>NA</v>
      </c>
      <c r="R779" s="8" t="str">
        <f>IF('項目E2(合理的配慮の提供)'!$AA$34="","NA",'項目E2(合理的配慮の提供)'!$AA$34)</f>
        <v>NA</v>
      </c>
      <c r="S779" s="8" t="str">
        <f>IF('項目E2(合理的配慮の提供)'!$AB$34="","NA",'項目E2(合理的配慮の提供)'!$AB$34)</f>
        <v>NA</v>
      </c>
      <c r="T779" s="8" t="str">
        <f>IF('項目E2(合理的配慮の提供)'!$AC$34="","NA",'項目E2(合理的配慮の提供)'!$AC$34)</f>
        <v>NA</v>
      </c>
      <c r="U779" s="8" t="str">
        <f>IF('項目E2(合理的配慮の提供)'!$AD$34="","NA",'項目E2(合理的配慮の提供)'!$AD$34)</f>
        <v>NA</v>
      </c>
      <c r="V779" s="8" t="str">
        <f>IF('項目E2(合理的配慮の提供)'!$AE$34="","NA",'項目E2(合理的配慮の提供)'!$AE$34)</f>
        <v>NA</v>
      </c>
      <c r="W779" s="8" t="str">
        <f>IF('項目E2(合理的配慮の提供)'!$AF$34="","NA",'項目E2(合理的配慮の提供)'!$AF$34)</f>
        <v>NA</v>
      </c>
      <c r="X779" s="8" t="str">
        <f>IF('項目E2(合理的配慮の提供)'!$AG$34="","NA",'項目E2(合理的配慮の提供)'!$AG$34)</f>
        <v>NA</v>
      </c>
      <c r="Y779" s="8" t="str">
        <f>IF('項目E2(合理的配慮の提供)'!$AH$34="","NA",'項目E2(合理的配慮の提供)'!$AH$34)</f>
        <v>NA</v>
      </c>
      <c r="AB779" s="30"/>
      <c r="AC779" s="30"/>
      <c r="AD779" s="30"/>
      <c r="AE779" s="30"/>
      <c r="AF779" s="30"/>
      <c r="AG779" s="30"/>
      <c r="AH779" s="30"/>
      <c r="AI779" s="30"/>
      <c r="AK779" s="30"/>
      <c r="AN779" s="30"/>
      <c r="AO779" s="30"/>
      <c r="AP779" s="30"/>
      <c r="AQ779" s="29"/>
      <c r="AR779" s="29"/>
      <c r="AT779" s="120"/>
      <c r="AU779" s="9" t="s">
        <v>393</v>
      </c>
      <c r="AV779" s="9" t="s">
        <v>394</v>
      </c>
      <c r="AW779" s="9" t="s">
        <v>395</v>
      </c>
      <c r="AX779" s="9" t="s">
        <v>396</v>
      </c>
      <c r="AY779" s="9" t="s">
        <v>397</v>
      </c>
      <c r="AZ779" s="9" t="s">
        <v>398</v>
      </c>
      <c r="BA779" s="9" t="s">
        <v>399</v>
      </c>
      <c r="BB779" s="9" t="s">
        <v>400</v>
      </c>
      <c r="BC779" s="9" t="s">
        <v>401</v>
      </c>
      <c r="BD779" s="9" t="s">
        <v>402</v>
      </c>
      <c r="BE779" s="9" t="s">
        <v>403</v>
      </c>
      <c r="BH779" s="120"/>
      <c r="BI779" s="120"/>
      <c r="BJ779" s="120"/>
      <c r="BK779" s="120"/>
      <c r="BL779" s="120"/>
      <c r="BM779" s="120"/>
      <c r="BN779" s="120"/>
      <c r="BO779" s="120"/>
      <c r="BQ779" s="120"/>
      <c r="BT779" s="120"/>
      <c r="BU779" s="120"/>
      <c r="BV779" s="120"/>
      <c r="BW779" s="9" t="s">
        <v>270</v>
      </c>
      <c r="BX779" s="29"/>
      <c r="DI779" s="29"/>
      <c r="DJ779" s="13" t="s">
        <v>370</v>
      </c>
    </row>
    <row r="780" spans="2:114" ht="15" customHeight="1">
      <c r="B780" s="91" t="s">
        <v>438</v>
      </c>
      <c r="C780" s="92" t="s">
        <v>352</v>
      </c>
      <c r="D780" s="92" t="s">
        <v>391</v>
      </c>
      <c r="E780" s="93" t="s">
        <v>404</v>
      </c>
      <c r="F780" s="9">
        <v>15</v>
      </c>
      <c r="G780" s="9">
        <f t="shared" si="11"/>
        <v>1</v>
      </c>
      <c r="I780" s="8">
        <f>IF(AND($J$779=1,$Y$779&lt;&gt;"○"),1,0)</f>
        <v>0</v>
      </c>
      <c r="J780" s="8">
        <f>IF($AL$780="NA",0,1)</f>
        <v>0</v>
      </c>
      <c r="K780" s="28" t="s">
        <v>118</v>
      </c>
      <c r="L780" s="29"/>
      <c r="N780" s="30"/>
      <c r="AB780" s="30"/>
      <c r="AC780" s="30"/>
      <c r="AD780" s="30"/>
      <c r="AE780" s="30"/>
      <c r="AF780" s="30"/>
      <c r="AG780" s="30"/>
      <c r="AH780" s="30"/>
      <c r="AI780" s="30"/>
      <c r="AK780" s="30"/>
      <c r="AL780" s="8" t="str">
        <f>IF('項目E2(合理的配慮の提供)'!$AI$34="","NA",'項目E2(合理的配慮の提供)'!$AI$34)</f>
        <v>NA</v>
      </c>
      <c r="AN780" s="30"/>
      <c r="AO780" s="30"/>
      <c r="AP780" s="30"/>
      <c r="AQ780" s="29"/>
      <c r="AR780" s="29"/>
      <c r="AT780" s="120"/>
      <c r="BH780" s="120"/>
      <c r="BI780" s="120"/>
      <c r="BJ780" s="120"/>
      <c r="BK780" s="120"/>
      <c r="BL780" s="120"/>
      <c r="BM780" s="120"/>
      <c r="BN780" s="120"/>
      <c r="BO780" s="120"/>
      <c r="BQ780" s="120"/>
      <c r="BR780" s="9" t="s">
        <v>405</v>
      </c>
      <c r="BT780" s="120"/>
      <c r="BU780" s="120"/>
      <c r="BV780" s="120"/>
      <c r="BW780" s="9" t="s">
        <v>271</v>
      </c>
      <c r="BX780" s="29"/>
      <c r="BY780" s="13" t="s">
        <v>403</v>
      </c>
      <c r="CA780" s="13" t="s">
        <v>373</v>
      </c>
      <c r="DI780" s="29"/>
      <c r="DJ780" s="13" t="s">
        <v>127</v>
      </c>
    </row>
    <row r="781" spans="2:114" ht="15" customHeight="1">
      <c r="B781" s="91" t="s">
        <v>438</v>
      </c>
      <c r="C781" s="92" t="s">
        <v>352</v>
      </c>
      <c r="D781" s="92" t="s">
        <v>406</v>
      </c>
      <c r="E781" s="93" t="s">
        <v>407</v>
      </c>
      <c r="F781" s="9">
        <v>15</v>
      </c>
      <c r="G781" s="9">
        <f t="shared" si="11"/>
        <v>1</v>
      </c>
      <c r="J781" s="8">
        <f>IF(COUNTIF($O$781:$AH$781,"○")=0,0,1)</f>
        <v>0</v>
      </c>
      <c r="K781" s="28" t="s">
        <v>154</v>
      </c>
      <c r="L781" s="29"/>
      <c r="N781" s="30"/>
      <c r="O781" s="8" t="str">
        <f>IF('項目E2(合理的配慮の提供)'!$AJ$34="","NA",'項目E2(合理的配慮の提供)'!$AJ$34)</f>
        <v>NA</v>
      </c>
      <c r="P781" s="8" t="str">
        <f>IF('項目E2(合理的配慮の提供)'!$AK$34="","NA",'項目E2(合理的配慮の提供)'!$AK$34)</f>
        <v>NA</v>
      </c>
      <c r="Q781" s="8" t="str">
        <f>IF('項目E2(合理的配慮の提供)'!$AL$34="","NA",'項目E2(合理的配慮の提供)'!$AL$34)</f>
        <v>NA</v>
      </c>
      <c r="R781" s="8" t="str">
        <f>IF('項目E2(合理的配慮の提供)'!$AM$34="","NA",'項目E2(合理的配慮の提供)'!$AM$34)</f>
        <v>NA</v>
      </c>
      <c r="S781" s="8" t="str">
        <f>IF('項目E2(合理的配慮の提供)'!$AN$34="","NA",'項目E2(合理的配慮の提供)'!$AN$34)</f>
        <v>NA</v>
      </c>
      <c r="T781" s="8" t="str">
        <f>IF('項目E2(合理的配慮の提供)'!$AO$34="","NA",'項目E2(合理的配慮の提供)'!$AO$34)</f>
        <v>NA</v>
      </c>
      <c r="AB781" s="30"/>
      <c r="AC781" s="30"/>
      <c r="AD781" s="30"/>
      <c r="AE781" s="30"/>
      <c r="AF781" s="30"/>
      <c r="AG781" s="30"/>
      <c r="AH781" s="30"/>
      <c r="AI781" s="30"/>
      <c r="AK781" s="30"/>
      <c r="AN781" s="30"/>
      <c r="AO781" s="30"/>
      <c r="AP781" s="30"/>
      <c r="AQ781" s="29"/>
      <c r="AR781" s="29"/>
      <c r="AT781" s="120"/>
      <c r="AU781" s="9" t="s">
        <v>408</v>
      </c>
      <c r="AV781" s="9" t="s">
        <v>409</v>
      </c>
      <c r="AW781" s="9" t="s">
        <v>410</v>
      </c>
      <c r="AX781" s="9" t="s">
        <v>411</v>
      </c>
      <c r="AY781" s="9" t="s">
        <v>412</v>
      </c>
      <c r="AZ781" s="9" t="s">
        <v>413</v>
      </c>
      <c r="BH781" s="120"/>
      <c r="BI781" s="120"/>
      <c r="BJ781" s="120"/>
      <c r="BK781" s="120"/>
      <c r="BL781" s="120"/>
      <c r="BM781" s="120"/>
      <c r="BN781" s="120"/>
      <c r="BO781" s="120"/>
      <c r="BQ781" s="120"/>
      <c r="BT781" s="120"/>
      <c r="BU781" s="120"/>
      <c r="BV781" s="120"/>
      <c r="BW781" s="9" t="s">
        <v>278</v>
      </c>
      <c r="BX781" s="29"/>
      <c r="DI781" s="29"/>
      <c r="DJ781" s="13" t="s">
        <v>370</v>
      </c>
    </row>
    <row r="782" spans="2:114" ht="15" customHeight="1">
      <c r="B782" s="91" t="s">
        <v>438</v>
      </c>
      <c r="C782" s="92" t="s">
        <v>352</v>
      </c>
      <c r="D782" s="92" t="s">
        <v>406</v>
      </c>
      <c r="E782" s="93" t="s">
        <v>414</v>
      </c>
      <c r="F782" s="9">
        <v>15</v>
      </c>
      <c r="G782" s="9">
        <f t="shared" si="11"/>
        <v>1</v>
      </c>
      <c r="I782" s="8">
        <f>IF(AND($J$781=1,$T$781&lt;&gt;"○"),1,0)</f>
        <v>0</v>
      </c>
      <c r="J782" s="8">
        <f>IF($AL$782="NA",0,1)</f>
        <v>0</v>
      </c>
      <c r="K782" s="28" t="s">
        <v>118</v>
      </c>
      <c r="L782" s="29"/>
      <c r="N782" s="30"/>
      <c r="AB782" s="30"/>
      <c r="AC782" s="30"/>
      <c r="AD782" s="30"/>
      <c r="AE782" s="30"/>
      <c r="AF782" s="30"/>
      <c r="AG782" s="30"/>
      <c r="AH782" s="30"/>
      <c r="AI782" s="30"/>
      <c r="AK782" s="30"/>
      <c r="AL782" s="8" t="str">
        <f>IF('項目E2(合理的配慮の提供)'!$AP$34="","NA",'項目E2(合理的配慮の提供)'!$AP$34)</f>
        <v>NA</v>
      </c>
      <c r="AN782" s="30"/>
      <c r="AO782" s="30"/>
      <c r="AP782" s="30"/>
      <c r="AQ782" s="29"/>
      <c r="AR782" s="29"/>
      <c r="AT782" s="120"/>
      <c r="BH782" s="120"/>
      <c r="BI782" s="120"/>
      <c r="BJ782" s="120"/>
      <c r="BK782" s="120"/>
      <c r="BL782" s="120"/>
      <c r="BM782" s="120"/>
      <c r="BN782" s="120"/>
      <c r="BO782" s="120"/>
      <c r="BQ782" s="120"/>
      <c r="BR782" s="9" t="s">
        <v>415</v>
      </c>
      <c r="BT782" s="120"/>
      <c r="BU782" s="120"/>
      <c r="BV782" s="120"/>
      <c r="BW782" s="9" t="s">
        <v>279</v>
      </c>
      <c r="BX782" s="29"/>
      <c r="BY782" s="13" t="s">
        <v>413</v>
      </c>
      <c r="CA782" s="13" t="s">
        <v>373</v>
      </c>
      <c r="DI782" s="29"/>
      <c r="DJ782" s="13" t="s">
        <v>127</v>
      </c>
    </row>
    <row r="783" spans="2:114" ht="15" customHeight="1">
      <c r="B783" s="91" t="s">
        <v>438</v>
      </c>
      <c r="C783" s="92" t="s">
        <v>352</v>
      </c>
      <c r="D783" s="92" t="s">
        <v>209</v>
      </c>
      <c r="E783" s="93" t="s">
        <v>210</v>
      </c>
      <c r="F783" s="9">
        <v>15</v>
      </c>
      <c r="G783" s="9">
        <f t="shared" si="11"/>
        <v>1</v>
      </c>
      <c r="J783" s="8">
        <f>IF(COUNTIF($O$783:$AH$783,"○")=0,0,1)</f>
        <v>0</v>
      </c>
      <c r="K783" s="28" t="s">
        <v>154</v>
      </c>
      <c r="L783" s="29"/>
      <c r="N783" s="30"/>
      <c r="O783" s="8" t="str">
        <f>IF('項目E2(合理的配慮の提供)'!$AQ$34="","NA",'項目E2(合理的配慮の提供)'!$AQ$34)</f>
        <v>NA</v>
      </c>
      <c r="P783" s="8" t="str">
        <f>IF('項目E2(合理的配慮の提供)'!$AR$34="","NA",'項目E2(合理的配慮の提供)'!$AR$34)</f>
        <v>NA</v>
      </c>
      <c r="Q783" s="8" t="str">
        <f>IF('項目E2(合理的配慮の提供)'!$AS$34="","NA",'項目E2(合理的配慮の提供)'!$AS$34)</f>
        <v>NA</v>
      </c>
      <c r="AB783" s="30"/>
      <c r="AC783" s="30"/>
      <c r="AD783" s="30"/>
      <c r="AE783" s="30"/>
      <c r="AF783" s="30"/>
      <c r="AG783" s="30"/>
      <c r="AH783" s="30"/>
      <c r="AI783" s="30"/>
      <c r="AK783" s="30"/>
      <c r="AN783" s="30"/>
      <c r="AO783" s="30"/>
      <c r="AP783" s="30"/>
      <c r="AQ783" s="29"/>
      <c r="AR783" s="29"/>
      <c r="AT783" s="120"/>
      <c r="AU783" s="9" t="s">
        <v>416</v>
      </c>
      <c r="AV783" s="9" t="s">
        <v>417</v>
      </c>
      <c r="AW783" s="9" t="s">
        <v>418</v>
      </c>
      <c r="BH783" s="120"/>
      <c r="BI783" s="120"/>
      <c r="BJ783" s="120"/>
      <c r="BK783" s="120"/>
      <c r="BL783" s="120"/>
      <c r="BM783" s="120"/>
      <c r="BN783" s="120"/>
      <c r="BO783" s="120"/>
      <c r="BQ783" s="120"/>
      <c r="BT783" s="120"/>
      <c r="BU783" s="120"/>
      <c r="BV783" s="120"/>
      <c r="BW783" s="9" t="s">
        <v>284</v>
      </c>
      <c r="BX783" s="29"/>
      <c r="DI783" s="29"/>
      <c r="DJ783" s="13" t="s">
        <v>370</v>
      </c>
    </row>
    <row r="784" spans="2:114" ht="15" customHeight="1">
      <c r="B784" s="91" t="s">
        <v>438</v>
      </c>
      <c r="C784" s="92" t="s">
        <v>352</v>
      </c>
      <c r="D784" s="92" t="s">
        <v>215</v>
      </c>
      <c r="E784" s="93" t="s">
        <v>419</v>
      </c>
      <c r="F784" s="9">
        <v>15</v>
      </c>
      <c r="G784" s="9">
        <f t="shared" si="11"/>
        <v>1</v>
      </c>
      <c r="J784" s="8">
        <f>IF(COUNTIF($O$784:$AH$784,"○")=0,0,1)</f>
        <v>0</v>
      </c>
      <c r="K784" s="28" t="s">
        <v>154</v>
      </c>
      <c r="L784" s="29"/>
      <c r="N784" s="30"/>
      <c r="O784" s="8" t="str">
        <f>IF('項目E2(合理的配慮の提供)'!$AT$34="","NA",'項目E2(合理的配慮の提供)'!$AT$34)</f>
        <v>NA</v>
      </c>
      <c r="AB784" s="30"/>
      <c r="AC784" s="30"/>
      <c r="AD784" s="30"/>
      <c r="AE784" s="30"/>
      <c r="AF784" s="30"/>
      <c r="AG784" s="30"/>
      <c r="AH784" s="30"/>
      <c r="AI784" s="30"/>
      <c r="AK784" s="30"/>
      <c r="AN784" s="30"/>
      <c r="AO784" s="30"/>
      <c r="AP784" s="30"/>
      <c r="AQ784" s="29"/>
      <c r="AR784" s="29"/>
      <c r="AT784" s="120"/>
      <c r="AU784" s="9" t="s">
        <v>420</v>
      </c>
      <c r="BH784" s="120"/>
      <c r="BI784" s="120"/>
      <c r="BJ784" s="120"/>
      <c r="BK784" s="120"/>
      <c r="BL784" s="120"/>
      <c r="BM784" s="120"/>
      <c r="BN784" s="120"/>
      <c r="BO784" s="120"/>
      <c r="BQ784" s="120"/>
      <c r="BT784" s="120"/>
      <c r="BU784" s="120"/>
      <c r="BV784" s="120"/>
      <c r="BW784" s="9" t="s">
        <v>285</v>
      </c>
      <c r="BX784" s="29"/>
      <c r="DI784" s="29"/>
      <c r="DJ784" s="13" t="s">
        <v>370</v>
      </c>
    </row>
    <row r="785" spans="2:114" ht="15" customHeight="1">
      <c r="B785" s="91" t="s">
        <v>438</v>
      </c>
      <c r="C785" s="92" t="s">
        <v>352</v>
      </c>
      <c r="D785" s="92" t="s">
        <v>218</v>
      </c>
      <c r="E785" s="93" t="s">
        <v>421</v>
      </c>
      <c r="F785" s="9">
        <v>15</v>
      </c>
      <c r="G785" s="9">
        <f t="shared" si="11"/>
        <v>1</v>
      </c>
      <c r="J785" s="8">
        <f>IF($AL$785="NA",0,1)</f>
        <v>0</v>
      </c>
      <c r="K785" s="28" t="s">
        <v>118</v>
      </c>
      <c r="L785" s="29"/>
      <c r="N785" s="30"/>
      <c r="AB785" s="30"/>
      <c r="AC785" s="30"/>
      <c r="AD785" s="30"/>
      <c r="AE785" s="30"/>
      <c r="AF785" s="30"/>
      <c r="AG785" s="30"/>
      <c r="AH785" s="30"/>
      <c r="AI785" s="30"/>
      <c r="AK785" s="30"/>
      <c r="AL785" s="8" t="str">
        <f>IF('項目E2(合理的配慮の提供)'!$AU$34="","NA",'項目E2(合理的配慮の提供)'!$AU$34)</f>
        <v>NA</v>
      </c>
      <c r="AN785" s="30"/>
      <c r="AO785" s="30"/>
      <c r="AP785" s="30"/>
      <c r="AQ785" s="29"/>
      <c r="AR785" s="29"/>
      <c r="AT785" s="120"/>
      <c r="BH785" s="120"/>
      <c r="BI785" s="120"/>
      <c r="BJ785" s="120"/>
      <c r="BK785" s="120"/>
      <c r="BL785" s="120"/>
      <c r="BM785" s="120"/>
      <c r="BN785" s="120"/>
      <c r="BO785" s="120"/>
      <c r="BQ785" s="120"/>
      <c r="BR785" s="9" t="s">
        <v>422</v>
      </c>
      <c r="BT785" s="120"/>
      <c r="BU785" s="120"/>
      <c r="BV785" s="120"/>
      <c r="BW785" s="9" t="s">
        <v>286</v>
      </c>
      <c r="BX785" s="29"/>
      <c r="DI785" s="29"/>
      <c r="DJ785" s="13" t="s">
        <v>127</v>
      </c>
    </row>
    <row r="786" spans="2:114" ht="15" customHeight="1">
      <c r="B786" s="91" t="s">
        <v>438</v>
      </c>
      <c r="C786" s="92" t="s">
        <v>352</v>
      </c>
      <c r="D786" s="92" t="s">
        <v>432</v>
      </c>
      <c r="E786" s="93" t="s">
        <v>423</v>
      </c>
      <c r="F786" s="9">
        <v>15</v>
      </c>
      <c r="G786" s="9">
        <f t="shared" si="11"/>
        <v>1</v>
      </c>
      <c r="J786" s="8">
        <f>IF(OR($M$786="(選択)",LEN(TRIM($M$786))=0,$M$786="NA"),0,1)</f>
        <v>0</v>
      </c>
      <c r="K786" s="28" t="s">
        <v>145</v>
      </c>
      <c r="L786" s="29"/>
      <c r="M786" s="8" t="str">
        <f>IF('項目E2(合理的配慮の提供)'!$AV$34="","NA",'項目E2(合理的配慮の提供)'!$AV$34)</f>
        <v>(選択)</v>
      </c>
      <c r="N786" s="30"/>
      <c r="AB786" s="30"/>
      <c r="AC786" s="30"/>
      <c r="AD786" s="30"/>
      <c r="AE786" s="30"/>
      <c r="AF786" s="30"/>
      <c r="AG786" s="30"/>
      <c r="AH786" s="30"/>
      <c r="AI786" s="30"/>
      <c r="AK786" s="30"/>
      <c r="AN786" s="30"/>
      <c r="AO786" s="30"/>
      <c r="AP786" s="30"/>
      <c r="AQ786" s="29"/>
      <c r="AR786" s="29"/>
      <c r="AS786" s="9" t="s">
        <v>424</v>
      </c>
      <c r="AT786" s="120"/>
      <c r="BH786" s="120"/>
      <c r="BI786" s="120"/>
      <c r="BJ786" s="120"/>
      <c r="BK786" s="120"/>
      <c r="BL786" s="120"/>
      <c r="BM786" s="120"/>
      <c r="BN786" s="120"/>
      <c r="BO786" s="120"/>
      <c r="BQ786" s="120"/>
      <c r="BT786" s="120"/>
      <c r="BU786" s="120"/>
      <c r="BV786" s="120"/>
      <c r="BW786" s="9" t="s">
        <v>287</v>
      </c>
      <c r="BX786" s="29"/>
      <c r="DI786" s="29"/>
      <c r="DJ786" s="13" t="s">
        <v>360</v>
      </c>
    </row>
    <row r="787" spans="2:114" ht="15" customHeight="1">
      <c r="B787" s="91" t="s">
        <v>438</v>
      </c>
      <c r="C787" s="92" t="s">
        <v>352</v>
      </c>
      <c r="D787" s="92" t="s">
        <v>425</v>
      </c>
      <c r="E787" s="93" t="s">
        <v>426</v>
      </c>
      <c r="F787" s="9">
        <v>15</v>
      </c>
      <c r="G787" s="9">
        <f t="shared" si="11"/>
        <v>1</v>
      </c>
      <c r="J787" s="8">
        <f>IF($AL$787="NA",0,1)</f>
        <v>0</v>
      </c>
      <c r="K787" s="28" t="s">
        <v>118</v>
      </c>
      <c r="L787" s="29"/>
      <c r="N787" s="30"/>
      <c r="AB787" s="30"/>
      <c r="AC787" s="30"/>
      <c r="AD787" s="30"/>
      <c r="AE787" s="30"/>
      <c r="AF787" s="30"/>
      <c r="AG787" s="30"/>
      <c r="AH787" s="30"/>
      <c r="AI787" s="30"/>
      <c r="AK787" s="30"/>
      <c r="AL787" s="8" t="str">
        <f>IF('項目E2(合理的配慮の提供)'!$AW$34="","NA",'項目E2(合理的配慮の提供)'!$AW$34)</f>
        <v>NA</v>
      </c>
      <c r="AN787" s="30"/>
      <c r="AO787" s="30"/>
      <c r="AP787" s="30"/>
      <c r="AQ787" s="29"/>
      <c r="AR787" s="29"/>
      <c r="AT787" s="120"/>
      <c r="BH787" s="120"/>
      <c r="BI787" s="120"/>
      <c r="BJ787" s="120"/>
      <c r="BK787" s="120"/>
      <c r="BL787" s="120"/>
      <c r="BM787" s="120"/>
      <c r="BN787" s="120"/>
      <c r="BO787" s="120"/>
      <c r="BQ787" s="120"/>
      <c r="BR787" s="9" t="s">
        <v>427</v>
      </c>
      <c r="BT787" s="120"/>
      <c r="BU787" s="120"/>
      <c r="BV787" s="120"/>
      <c r="BW787" s="9" t="s">
        <v>288</v>
      </c>
      <c r="BX787" s="29"/>
      <c r="DI787" s="29"/>
      <c r="DJ787" s="13" t="s">
        <v>127</v>
      </c>
    </row>
    <row r="788" spans="2:114" ht="15" customHeight="1">
      <c r="B788" s="91" t="s">
        <v>438</v>
      </c>
      <c r="C788" s="92" t="s">
        <v>352</v>
      </c>
      <c r="D788" s="92" t="s">
        <v>227</v>
      </c>
      <c r="E788" s="93" t="s">
        <v>228</v>
      </c>
      <c r="F788" s="9">
        <v>15</v>
      </c>
      <c r="G788" s="9">
        <f t="shared" si="11"/>
        <v>1</v>
      </c>
      <c r="J788" s="8">
        <f>IF($AL$788="NA",0,1)</f>
        <v>0</v>
      </c>
      <c r="K788" s="28" t="s">
        <v>118</v>
      </c>
      <c r="L788" s="29"/>
      <c r="N788" s="30"/>
      <c r="AB788" s="30"/>
      <c r="AC788" s="30"/>
      <c r="AD788" s="30"/>
      <c r="AE788" s="30"/>
      <c r="AF788" s="30"/>
      <c r="AG788" s="30"/>
      <c r="AH788" s="30"/>
      <c r="AI788" s="30"/>
      <c r="AK788" s="30"/>
      <c r="AL788" s="8" t="str">
        <f>IF('項目E2(合理的配慮の提供)'!$AX$34="","NA",'項目E2(合理的配慮の提供)'!$AX$34)</f>
        <v>NA</v>
      </c>
      <c r="AN788" s="30"/>
      <c r="AO788" s="30"/>
      <c r="AP788" s="30"/>
      <c r="AQ788" s="29"/>
      <c r="AR788" s="29"/>
      <c r="AT788" s="120"/>
      <c r="BH788" s="120"/>
      <c r="BI788" s="120"/>
      <c r="BJ788" s="120"/>
      <c r="BK788" s="120"/>
      <c r="BL788" s="120"/>
      <c r="BM788" s="120"/>
      <c r="BN788" s="120"/>
      <c r="BO788" s="120"/>
      <c r="BQ788" s="120"/>
      <c r="BR788" s="9" t="s">
        <v>428</v>
      </c>
      <c r="BT788" s="120"/>
      <c r="BU788" s="120"/>
      <c r="BV788" s="120"/>
      <c r="BW788" s="9" t="s">
        <v>289</v>
      </c>
      <c r="BX788" s="29"/>
      <c r="DI788" s="29"/>
      <c r="DJ788" s="13" t="s">
        <v>127</v>
      </c>
    </row>
    <row r="789" spans="2:114" ht="15" customHeight="1">
      <c r="B789" s="91" t="s">
        <v>438</v>
      </c>
      <c r="C789" s="92" t="s">
        <v>352</v>
      </c>
      <c r="D789" s="92" t="s">
        <v>429</v>
      </c>
      <c r="E789" s="93" t="s">
        <v>430</v>
      </c>
      <c r="F789" s="9">
        <v>15</v>
      </c>
      <c r="G789" s="9">
        <f t="shared" si="11"/>
        <v>1</v>
      </c>
      <c r="J789" s="8">
        <f>IF(OR($M$789="(選択)",LEN(TRIM($M$789))=0,$M$789="NA"),0,1)</f>
        <v>0</v>
      </c>
      <c r="K789" s="28" t="s">
        <v>145</v>
      </c>
      <c r="L789" s="29"/>
      <c r="M789" s="8" t="str">
        <f>IF('項目E2(合理的配慮の提供)'!$AY$34="","NA",'項目E2(合理的配慮の提供)'!$AY$34)</f>
        <v>(選択)</v>
      </c>
      <c r="N789" s="30"/>
      <c r="AB789" s="30"/>
      <c r="AC789" s="30"/>
      <c r="AD789" s="30"/>
      <c r="AE789" s="30"/>
      <c r="AF789" s="30"/>
      <c r="AG789" s="30"/>
      <c r="AH789" s="30"/>
      <c r="AI789" s="30"/>
      <c r="AK789" s="30"/>
      <c r="AN789" s="30"/>
      <c r="AO789" s="30"/>
      <c r="AP789" s="30"/>
      <c r="AQ789" s="29"/>
      <c r="AR789" s="29"/>
      <c r="AS789" s="9" t="s">
        <v>431</v>
      </c>
      <c r="AT789" s="120"/>
      <c r="BH789" s="120"/>
      <c r="BI789" s="120"/>
      <c r="BJ789" s="120"/>
      <c r="BK789" s="120"/>
      <c r="BL789" s="120"/>
      <c r="BM789" s="120"/>
      <c r="BN789" s="120"/>
      <c r="BO789" s="120"/>
      <c r="BQ789" s="120"/>
      <c r="BT789" s="120"/>
      <c r="BU789" s="120"/>
      <c r="BV789" s="120"/>
      <c r="BW789" s="9" t="s">
        <v>290</v>
      </c>
      <c r="BX789" s="29"/>
      <c r="DI789" s="29"/>
      <c r="DJ789" s="13" t="s">
        <v>360</v>
      </c>
    </row>
    <row r="790" spans="2:114" ht="15" customHeight="1">
      <c r="B790" s="91" t="s">
        <v>438</v>
      </c>
      <c r="C790" s="92" t="s">
        <v>352</v>
      </c>
      <c r="D790" s="92" t="s">
        <v>357</v>
      </c>
      <c r="E790" s="93" t="s">
        <v>439</v>
      </c>
      <c r="F790" s="9">
        <v>16</v>
      </c>
      <c r="G790" s="9">
        <f t="shared" si="11"/>
        <v>1</v>
      </c>
      <c r="J790" s="8">
        <f>IF(OR($M$790="(選択)",LEN(TRIM($M$790))=0,$M$790="NA"),0,1)</f>
        <v>0</v>
      </c>
      <c r="K790" s="28" t="s">
        <v>145</v>
      </c>
      <c r="L790" s="29"/>
      <c r="M790" s="8" t="str">
        <f>IF('項目E2(合理的配慮の提供)'!$C$35="","NA",'項目E2(合理的配慮の提供)'!$C$35)</f>
        <v>(選択)</v>
      </c>
      <c r="N790" s="30"/>
      <c r="AB790" s="30"/>
      <c r="AC790" s="30"/>
      <c r="AD790" s="30"/>
      <c r="AE790" s="30"/>
      <c r="AF790" s="30"/>
      <c r="AG790" s="30"/>
      <c r="AH790" s="30"/>
      <c r="AI790" s="30"/>
      <c r="AK790" s="30"/>
      <c r="AN790" s="30"/>
      <c r="AO790" s="30"/>
      <c r="AP790" s="30"/>
      <c r="AQ790" s="29"/>
      <c r="AR790" s="29"/>
      <c r="AS790" s="9" t="s">
        <v>359</v>
      </c>
      <c r="AT790" s="120"/>
      <c r="BH790" s="120"/>
      <c r="BI790" s="120"/>
      <c r="BJ790" s="120"/>
      <c r="BK790" s="120"/>
      <c r="BL790" s="120"/>
      <c r="BM790" s="120"/>
      <c r="BN790" s="120"/>
      <c r="BO790" s="120"/>
      <c r="BQ790" s="120"/>
      <c r="BT790" s="120"/>
      <c r="BU790" s="120"/>
      <c r="BV790" s="120"/>
      <c r="BW790" s="9" t="s">
        <v>237</v>
      </c>
      <c r="BX790" s="29"/>
      <c r="DI790" s="29"/>
      <c r="DJ790" s="13" t="s">
        <v>360</v>
      </c>
    </row>
    <row r="791" spans="2:114" ht="15" customHeight="1">
      <c r="B791" s="91" t="s">
        <v>438</v>
      </c>
      <c r="C791" s="92" t="s">
        <v>352</v>
      </c>
      <c r="D791" s="92" t="s">
        <v>361</v>
      </c>
      <c r="E791" s="93" t="s">
        <v>362</v>
      </c>
      <c r="F791" s="9">
        <v>16</v>
      </c>
      <c r="G791" s="9">
        <f t="shared" si="11"/>
        <v>1</v>
      </c>
      <c r="J791" s="8">
        <f>IF($AL$791="NA",0,1)</f>
        <v>0</v>
      </c>
      <c r="K791" s="28" t="s">
        <v>118</v>
      </c>
      <c r="L791" s="29"/>
      <c r="N791" s="30"/>
      <c r="AB791" s="30"/>
      <c r="AC791" s="30"/>
      <c r="AD791" s="30"/>
      <c r="AE791" s="30"/>
      <c r="AF791" s="30"/>
      <c r="AG791" s="30"/>
      <c r="AH791" s="30"/>
      <c r="AI791" s="30"/>
      <c r="AK791" s="30"/>
      <c r="AL791" s="8" t="str">
        <f>IF('項目E2(合理的配慮の提供)'!$D$35="","NA",'項目E2(合理的配慮の提供)'!$D$35)</f>
        <v>NA</v>
      </c>
      <c r="AN791" s="30"/>
      <c r="AO791" s="30"/>
      <c r="AP791" s="30"/>
      <c r="AQ791" s="29"/>
      <c r="AR791" s="29"/>
      <c r="AT791" s="120"/>
      <c r="BH791" s="120"/>
      <c r="BI791" s="120"/>
      <c r="BJ791" s="120"/>
      <c r="BK791" s="120"/>
      <c r="BL791" s="120"/>
      <c r="BM791" s="120"/>
      <c r="BN791" s="120"/>
      <c r="BO791" s="120"/>
      <c r="BQ791" s="120"/>
      <c r="BR791" s="9" t="s">
        <v>363</v>
      </c>
      <c r="BT791" s="120"/>
      <c r="BU791" s="120"/>
      <c r="BV791" s="120"/>
      <c r="BW791" s="9" t="s">
        <v>238</v>
      </c>
      <c r="BX791" s="29"/>
      <c r="DI791" s="29"/>
      <c r="DJ791" s="13" t="s">
        <v>127</v>
      </c>
    </row>
    <row r="792" spans="2:114" ht="15" customHeight="1">
      <c r="B792" s="91" t="s">
        <v>438</v>
      </c>
      <c r="C792" s="92" t="s">
        <v>352</v>
      </c>
      <c r="D792" s="92" t="s">
        <v>364</v>
      </c>
      <c r="E792" s="93" t="s">
        <v>365</v>
      </c>
      <c r="F792" s="9">
        <v>16</v>
      </c>
      <c r="G792" s="9">
        <f t="shared" ref="G792:G855" si="12">+IF($AJ$534="NA",1,IF(F792&gt;$AJ$534,1,0))</f>
        <v>1</v>
      </c>
      <c r="J792" s="8">
        <f>IF(COUNTIF($O$792:$AH$792,"○")=0,0,1)</f>
        <v>0</v>
      </c>
      <c r="K792" s="28" t="s">
        <v>366</v>
      </c>
      <c r="L792" s="29"/>
      <c r="N792" s="30"/>
      <c r="O792" s="8" t="str">
        <f>IF('項目E2(合理的配慮の提供)'!$G$35="","NA",'項目E2(合理的配慮の提供)'!$G$35)</f>
        <v>NA</v>
      </c>
      <c r="P792" s="8" t="str">
        <f>IF('項目E2(合理的配慮の提供)'!$H$35="","NA",'項目E2(合理的配慮の提供)'!$H$35)</f>
        <v>NA</v>
      </c>
      <c r="Q792" s="8" t="str">
        <f>IF('項目E2(合理的配慮の提供)'!$I$35="","NA",'項目E2(合理的配慮の提供)'!$I$35)</f>
        <v>NA</v>
      </c>
      <c r="AB792" s="30"/>
      <c r="AC792" s="30"/>
      <c r="AD792" s="30"/>
      <c r="AE792" s="30"/>
      <c r="AF792" s="30"/>
      <c r="AG792" s="30"/>
      <c r="AH792" s="30"/>
      <c r="AI792" s="30"/>
      <c r="AK792" s="30"/>
      <c r="AM792" s="32"/>
      <c r="AN792" s="30"/>
      <c r="AO792" s="30"/>
      <c r="AP792" s="30"/>
      <c r="AQ792" s="29"/>
      <c r="AR792" s="29"/>
      <c r="AT792" s="120"/>
      <c r="AU792" s="9" t="s">
        <v>367</v>
      </c>
      <c r="AV792" s="9" t="s">
        <v>368</v>
      </c>
      <c r="AW792" s="9" t="s">
        <v>369</v>
      </c>
      <c r="BH792" s="120"/>
      <c r="BI792" s="120"/>
      <c r="BJ792" s="120"/>
      <c r="BK792" s="120"/>
      <c r="BL792" s="120"/>
      <c r="BM792" s="120"/>
      <c r="BN792" s="120"/>
      <c r="BO792" s="120"/>
      <c r="BQ792" s="120"/>
      <c r="BT792" s="120"/>
      <c r="BU792" s="120"/>
      <c r="BV792" s="120"/>
      <c r="BW792" s="9" t="s">
        <v>242</v>
      </c>
      <c r="BX792" s="29"/>
      <c r="DI792" s="29"/>
      <c r="DJ792" s="13" t="s">
        <v>370</v>
      </c>
    </row>
    <row r="793" spans="2:114" ht="15" customHeight="1">
      <c r="B793" s="91" t="s">
        <v>438</v>
      </c>
      <c r="C793" s="92" t="s">
        <v>352</v>
      </c>
      <c r="D793" s="92" t="s">
        <v>364</v>
      </c>
      <c r="E793" s="93" t="s">
        <v>371</v>
      </c>
      <c r="F793" s="9">
        <v>16</v>
      </c>
      <c r="G793" s="9">
        <f t="shared" si="12"/>
        <v>1</v>
      </c>
      <c r="I793" s="8">
        <f>IF(AND($J$792=1,$Q$792&lt;&gt;"○"),1,0)</f>
        <v>0</v>
      </c>
      <c r="J793" s="8">
        <f>IF($AL$793="NA",0,1)</f>
        <v>0</v>
      </c>
      <c r="K793" s="28" t="s">
        <v>118</v>
      </c>
      <c r="L793" s="29"/>
      <c r="N793" s="30"/>
      <c r="AB793" s="30"/>
      <c r="AC793" s="30"/>
      <c r="AD793" s="30"/>
      <c r="AE793" s="30"/>
      <c r="AF793" s="30"/>
      <c r="AG793" s="30"/>
      <c r="AH793" s="30"/>
      <c r="AI793" s="30"/>
      <c r="AK793" s="30"/>
      <c r="AL793" s="8" t="str">
        <f>IF('項目E2(合理的配慮の提供)'!$J$35="","NA",'項目E2(合理的配慮の提供)'!$J$35)</f>
        <v>NA</v>
      </c>
      <c r="AN793" s="30"/>
      <c r="AO793" s="30"/>
      <c r="AP793" s="30"/>
      <c r="AQ793" s="29"/>
      <c r="AR793" s="29"/>
      <c r="AT793" s="120"/>
      <c r="BH793" s="120"/>
      <c r="BI793" s="120"/>
      <c r="BJ793" s="120"/>
      <c r="BK793" s="120"/>
      <c r="BL793" s="120"/>
      <c r="BM793" s="120"/>
      <c r="BN793" s="120"/>
      <c r="BO793" s="120"/>
      <c r="BQ793" s="120"/>
      <c r="BR793" s="9" t="s">
        <v>372</v>
      </c>
      <c r="BT793" s="120"/>
      <c r="BU793" s="120"/>
      <c r="BV793" s="120"/>
      <c r="BW793" s="9" t="s">
        <v>243</v>
      </c>
      <c r="BX793" s="29"/>
      <c r="BY793" s="13" t="s">
        <v>369</v>
      </c>
      <c r="CA793" s="13" t="s">
        <v>373</v>
      </c>
      <c r="DI793" s="29"/>
      <c r="DJ793" s="13" t="s">
        <v>127</v>
      </c>
    </row>
    <row r="794" spans="2:114" ht="15" customHeight="1">
      <c r="B794" s="91" t="s">
        <v>438</v>
      </c>
      <c r="C794" s="92" t="s">
        <v>352</v>
      </c>
      <c r="D794" s="92" t="s">
        <v>162</v>
      </c>
      <c r="E794" s="93" t="s">
        <v>374</v>
      </c>
      <c r="F794" s="9">
        <v>16</v>
      </c>
      <c r="G794" s="9">
        <f t="shared" si="12"/>
        <v>1</v>
      </c>
      <c r="J794" s="8">
        <f>IF(COUNTIF($O$794:$AH$794,"○")=0,0,1)</f>
        <v>0</v>
      </c>
      <c r="K794" s="28" t="s">
        <v>154</v>
      </c>
      <c r="L794" s="29"/>
      <c r="N794" s="30"/>
      <c r="O794" s="8" t="str">
        <f>IF('項目E2(合理的配慮の提供)'!$K$35="","NA",'項目E2(合理的配慮の提供)'!$K$35)</f>
        <v>NA</v>
      </c>
      <c r="P794" s="8" t="str">
        <f>IF('項目E2(合理的配慮の提供)'!$L$35="","NA",'項目E2(合理的配慮の提供)'!$L$35)</f>
        <v>NA</v>
      </c>
      <c r="Q794" s="8" t="str">
        <f>IF('項目E2(合理的配慮の提供)'!$M$35="","NA",'項目E2(合理的配慮の提供)'!$M$35)</f>
        <v>NA</v>
      </c>
      <c r="R794" s="8" t="str">
        <f>IF('項目E2(合理的配慮の提供)'!$N$35="","NA",'項目E2(合理的配慮の提供)'!$N$35)</f>
        <v>NA</v>
      </c>
      <c r="AB794" s="30"/>
      <c r="AC794" s="30"/>
      <c r="AD794" s="30"/>
      <c r="AE794" s="30"/>
      <c r="AF794" s="30"/>
      <c r="AG794" s="30"/>
      <c r="AH794" s="30"/>
      <c r="AI794" s="30"/>
      <c r="AK794" s="30"/>
      <c r="AN794" s="30"/>
      <c r="AO794" s="30"/>
      <c r="AP794" s="30"/>
      <c r="AQ794" s="29"/>
      <c r="AR794" s="29"/>
      <c r="AT794" s="120"/>
      <c r="AU794" s="9" t="s">
        <v>375</v>
      </c>
      <c r="AV794" s="9" t="s">
        <v>376</v>
      </c>
      <c r="AW794" s="9" t="s">
        <v>377</v>
      </c>
      <c r="AX794" s="9" t="s">
        <v>378</v>
      </c>
      <c r="BH794" s="120"/>
      <c r="BI794" s="120"/>
      <c r="BJ794" s="120"/>
      <c r="BK794" s="120"/>
      <c r="BL794" s="120"/>
      <c r="BM794" s="120"/>
      <c r="BN794" s="120"/>
      <c r="BO794" s="120"/>
      <c r="BQ794" s="120"/>
      <c r="BT794" s="120"/>
      <c r="BU794" s="120"/>
      <c r="BV794" s="120"/>
      <c r="BW794" s="9" t="s">
        <v>248</v>
      </c>
      <c r="BX794" s="29"/>
      <c r="DI794" s="29"/>
      <c r="DJ794" s="13" t="s">
        <v>370</v>
      </c>
    </row>
    <row r="795" spans="2:114" ht="15" customHeight="1">
      <c r="B795" s="91" t="s">
        <v>438</v>
      </c>
      <c r="C795" s="92" t="s">
        <v>352</v>
      </c>
      <c r="D795" s="92" t="s">
        <v>379</v>
      </c>
      <c r="E795" s="93" t="s">
        <v>380</v>
      </c>
      <c r="F795" s="9">
        <v>16</v>
      </c>
      <c r="G795" s="9">
        <f t="shared" si="12"/>
        <v>1</v>
      </c>
      <c r="J795" s="8">
        <f>IF(COUNTIF($O$795:$AH$795,"○")=0,0,1)</f>
        <v>0</v>
      </c>
      <c r="K795" s="28" t="s">
        <v>154</v>
      </c>
      <c r="L795" s="29"/>
      <c r="N795" s="30"/>
      <c r="O795" s="8" t="str">
        <f>IF('項目E2(合理的配慮の提供)'!$O$35="","NA",'項目E2(合理的配慮の提供)'!$O$35)</f>
        <v>NA</v>
      </c>
      <c r="P795" s="8" t="str">
        <f>IF('項目E2(合理的配慮の提供)'!$P$35="","NA",'項目E2(合理的配慮の提供)'!$P$35)</f>
        <v>NA</v>
      </c>
      <c r="Q795" s="8" t="str">
        <f>IF('項目E2(合理的配慮の提供)'!$Q$35="","NA",'項目E2(合理的配慮の提供)'!$Q$35)</f>
        <v>NA</v>
      </c>
      <c r="R795" s="8" t="str">
        <f>IF('項目E2(合理的配慮の提供)'!$R$35="","NA",'項目E2(合理的配慮の提供)'!$R$35)</f>
        <v>NA</v>
      </c>
      <c r="S795" s="8" t="str">
        <f>IF('項目E2(合理的配慮の提供)'!$S$35="","NA",'項目E2(合理的配慮の提供)'!$S$35)</f>
        <v>NA</v>
      </c>
      <c r="T795" s="8" t="str">
        <f>IF('項目E2(合理的配慮の提供)'!$T$35="","NA",'項目E2(合理的配慮の提供)'!$T$35)</f>
        <v>NA</v>
      </c>
      <c r="U795" s="8" t="str">
        <f>IF('項目E2(合理的配慮の提供)'!$U$35="","NA",'項目E2(合理的配慮の提供)'!$U$35)</f>
        <v>NA</v>
      </c>
      <c r="V795" s="8" t="str">
        <f>IF('項目E2(合理的配慮の提供)'!$V$35="","NA",'項目E2(合理的配慮の提供)'!$V$35)</f>
        <v>NA</v>
      </c>
      <c r="W795" s="8" t="str">
        <f>IF('項目E2(合理的配慮の提供)'!$W$35="","NA",'項目E2(合理的配慮の提供)'!$W$35)</f>
        <v>NA</v>
      </c>
      <c r="AB795" s="30"/>
      <c r="AC795" s="30"/>
      <c r="AD795" s="30"/>
      <c r="AE795" s="30"/>
      <c r="AF795" s="30"/>
      <c r="AG795" s="30"/>
      <c r="AH795" s="30"/>
      <c r="AI795" s="30"/>
      <c r="AK795" s="30"/>
      <c r="AN795" s="30"/>
      <c r="AO795" s="30"/>
      <c r="AP795" s="30"/>
      <c r="AQ795" s="29"/>
      <c r="AR795" s="29"/>
      <c r="AT795" s="120"/>
      <c r="AU795" s="9" t="s">
        <v>381</v>
      </c>
      <c r="AV795" s="9" t="s">
        <v>382</v>
      </c>
      <c r="AW795" s="9" t="s">
        <v>383</v>
      </c>
      <c r="AX795" s="9" t="s">
        <v>384</v>
      </c>
      <c r="AY795" s="9" t="s">
        <v>385</v>
      </c>
      <c r="AZ795" s="9" t="s">
        <v>386</v>
      </c>
      <c r="BA795" s="9" t="s">
        <v>387</v>
      </c>
      <c r="BB795" s="9" t="s">
        <v>388</v>
      </c>
      <c r="BC795" s="9" t="s">
        <v>389</v>
      </c>
      <c r="BH795" s="120"/>
      <c r="BI795" s="120"/>
      <c r="BJ795" s="120"/>
      <c r="BK795" s="120"/>
      <c r="BL795" s="120"/>
      <c r="BM795" s="120"/>
      <c r="BN795" s="120"/>
      <c r="BO795" s="120"/>
      <c r="BQ795" s="120"/>
      <c r="BT795" s="120"/>
      <c r="BU795" s="120"/>
      <c r="BV795" s="120"/>
      <c r="BW795" s="9" t="s">
        <v>258</v>
      </c>
      <c r="BX795" s="29"/>
      <c r="DI795" s="29"/>
      <c r="DJ795" s="13" t="s">
        <v>370</v>
      </c>
    </row>
    <row r="796" spans="2:114" ht="15" customHeight="1">
      <c r="B796" s="91" t="s">
        <v>438</v>
      </c>
      <c r="C796" s="92" t="s">
        <v>352</v>
      </c>
      <c r="D796" s="92" t="s">
        <v>391</v>
      </c>
      <c r="E796" s="93" t="s">
        <v>392</v>
      </c>
      <c r="F796" s="9">
        <v>16</v>
      </c>
      <c r="G796" s="9">
        <f t="shared" si="12"/>
        <v>1</v>
      </c>
      <c r="J796" s="8">
        <f>IF(COUNTIF($O$796:$AH$796,"○")=0,0,1)</f>
        <v>0</v>
      </c>
      <c r="K796" s="28" t="s">
        <v>154</v>
      </c>
      <c r="L796" s="29"/>
      <c r="N796" s="30"/>
      <c r="O796" s="8" t="str">
        <f>IF('項目E2(合理的配慮の提供)'!$X$35="","NA",'項目E2(合理的配慮の提供)'!$X$35)</f>
        <v>NA</v>
      </c>
      <c r="P796" s="8" t="str">
        <f>IF('項目E2(合理的配慮の提供)'!$Y$35="","NA",'項目E2(合理的配慮の提供)'!$Y$35)</f>
        <v>NA</v>
      </c>
      <c r="Q796" s="8" t="str">
        <f>IF('項目E2(合理的配慮の提供)'!$Z$35="","NA",'項目E2(合理的配慮の提供)'!$Z$35)</f>
        <v>NA</v>
      </c>
      <c r="R796" s="8" t="str">
        <f>IF('項目E2(合理的配慮の提供)'!$AA$35="","NA",'項目E2(合理的配慮の提供)'!$AA$35)</f>
        <v>NA</v>
      </c>
      <c r="S796" s="8" t="str">
        <f>IF('項目E2(合理的配慮の提供)'!$AB$35="","NA",'項目E2(合理的配慮の提供)'!$AB$35)</f>
        <v>NA</v>
      </c>
      <c r="T796" s="8" t="str">
        <f>IF('項目E2(合理的配慮の提供)'!$AC$35="","NA",'項目E2(合理的配慮の提供)'!$AC$35)</f>
        <v>NA</v>
      </c>
      <c r="U796" s="8" t="str">
        <f>IF('項目E2(合理的配慮の提供)'!$AD$35="","NA",'項目E2(合理的配慮の提供)'!$AD$35)</f>
        <v>NA</v>
      </c>
      <c r="V796" s="8" t="str">
        <f>IF('項目E2(合理的配慮の提供)'!$AE$35="","NA",'項目E2(合理的配慮の提供)'!$AE$35)</f>
        <v>NA</v>
      </c>
      <c r="W796" s="8" t="str">
        <f>IF('項目E2(合理的配慮の提供)'!$AF$35="","NA",'項目E2(合理的配慮の提供)'!$AF$35)</f>
        <v>NA</v>
      </c>
      <c r="X796" s="8" t="str">
        <f>IF('項目E2(合理的配慮の提供)'!$AG$35="","NA",'項目E2(合理的配慮の提供)'!$AG$35)</f>
        <v>NA</v>
      </c>
      <c r="Y796" s="8" t="str">
        <f>IF('項目E2(合理的配慮の提供)'!$AH$35="","NA",'項目E2(合理的配慮の提供)'!$AH$35)</f>
        <v>NA</v>
      </c>
      <c r="AB796" s="30"/>
      <c r="AC796" s="30"/>
      <c r="AD796" s="30"/>
      <c r="AE796" s="30"/>
      <c r="AF796" s="30"/>
      <c r="AG796" s="30"/>
      <c r="AH796" s="30"/>
      <c r="AI796" s="30"/>
      <c r="AK796" s="30"/>
      <c r="AN796" s="30"/>
      <c r="AO796" s="30"/>
      <c r="AP796" s="30"/>
      <c r="AQ796" s="29"/>
      <c r="AR796" s="29"/>
      <c r="AT796" s="120"/>
      <c r="AU796" s="9" t="s">
        <v>393</v>
      </c>
      <c r="AV796" s="9" t="s">
        <v>394</v>
      </c>
      <c r="AW796" s="9" t="s">
        <v>395</v>
      </c>
      <c r="AX796" s="9" t="s">
        <v>396</v>
      </c>
      <c r="AY796" s="9" t="s">
        <v>397</v>
      </c>
      <c r="AZ796" s="9" t="s">
        <v>398</v>
      </c>
      <c r="BA796" s="9" t="s">
        <v>399</v>
      </c>
      <c r="BB796" s="9" t="s">
        <v>400</v>
      </c>
      <c r="BC796" s="9" t="s">
        <v>401</v>
      </c>
      <c r="BD796" s="9" t="s">
        <v>402</v>
      </c>
      <c r="BE796" s="9" t="s">
        <v>403</v>
      </c>
      <c r="BH796" s="120"/>
      <c r="BI796" s="120"/>
      <c r="BJ796" s="120"/>
      <c r="BK796" s="120"/>
      <c r="BL796" s="120"/>
      <c r="BM796" s="120"/>
      <c r="BN796" s="120"/>
      <c r="BO796" s="120"/>
      <c r="BQ796" s="120"/>
      <c r="BT796" s="120"/>
      <c r="BU796" s="120"/>
      <c r="BV796" s="120"/>
      <c r="BW796" s="9" t="s">
        <v>270</v>
      </c>
      <c r="BX796" s="29"/>
      <c r="DI796" s="29"/>
      <c r="DJ796" s="13" t="s">
        <v>370</v>
      </c>
    </row>
    <row r="797" spans="2:114" ht="15" customHeight="1">
      <c r="B797" s="91" t="s">
        <v>438</v>
      </c>
      <c r="C797" s="92" t="s">
        <v>352</v>
      </c>
      <c r="D797" s="92" t="s">
        <v>391</v>
      </c>
      <c r="E797" s="93" t="s">
        <v>404</v>
      </c>
      <c r="F797" s="9">
        <v>16</v>
      </c>
      <c r="G797" s="9">
        <f t="shared" si="12"/>
        <v>1</v>
      </c>
      <c r="I797" s="8">
        <f>IF(AND($J$796=1,$Y$796&lt;&gt;"○"),1,0)</f>
        <v>0</v>
      </c>
      <c r="J797" s="8">
        <f>IF($AL$797="NA",0,1)</f>
        <v>0</v>
      </c>
      <c r="K797" s="28" t="s">
        <v>118</v>
      </c>
      <c r="L797" s="29"/>
      <c r="N797" s="30"/>
      <c r="AB797" s="30"/>
      <c r="AC797" s="30"/>
      <c r="AD797" s="30"/>
      <c r="AE797" s="30"/>
      <c r="AF797" s="30"/>
      <c r="AG797" s="30"/>
      <c r="AH797" s="30"/>
      <c r="AI797" s="30"/>
      <c r="AK797" s="30"/>
      <c r="AL797" s="8" t="str">
        <f>IF('項目E2(合理的配慮の提供)'!$AI$35="","NA",'項目E2(合理的配慮の提供)'!$AI$35)</f>
        <v>NA</v>
      </c>
      <c r="AN797" s="30"/>
      <c r="AO797" s="30"/>
      <c r="AP797" s="30"/>
      <c r="AQ797" s="29"/>
      <c r="AR797" s="29"/>
      <c r="AT797" s="120"/>
      <c r="BH797" s="120"/>
      <c r="BI797" s="120"/>
      <c r="BJ797" s="120"/>
      <c r="BK797" s="120"/>
      <c r="BL797" s="120"/>
      <c r="BM797" s="120"/>
      <c r="BN797" s="120"/>
      <c r="BO797" s="120"/>
      <c r="BQ797" s="120"/>
      <c r="BR797" s="9" t="s">
        <v>405</v>
      </c>
      <c r="BT797" s="120"/>
      <c r="BU797" s="120"/>
      <c r="BV797" s="120"/>
      <c r="BW797" s="9" t="s">
        <v>271</v>
      </c>
      <c r="BX797" s="29"/>
      <c r="BY797" s="13" t="s">
        <v>403</v>
      </c>
      <c r="CA797" s="13" t="s">
        <v>373</v>
      </c>
      <c r="DI797" s="29"/>
      <c r="DJ797" s="13" t="s">
        <v>127</v>
      </c>
    </row>
    <row r="798" spans="2:114" ht="15" customHeight="1">
      <c r="B798" s="91" t="s">
        <v>438</v>
      </c>
      <c r="C798" s="92" t="s">
        <v>352</v>
      </c>
      <c r="D798" s="92" t="s">
        <v>406</v>
      </c>
      <c r="E798" s="93" t="s">
        <v>407</v>
      </c>
      <c r="F798" s="9">
        <v>16</v>
      </c>
      <c r="G798" s="9">
        <f t="shared" si="12"/>
        <v>1</v>
      </c>
      <c r="J798" s="8">
        <f>IF(COUNTIF($O$798:$AH$798,"○")=0,0,1)</f>
        <v>0</v>
      </c>
      <c r="K798" s="28" t="s">
        <v>154</v>
      </c>
      <c r="L798" s="29"/>
      <c r="N798" s="30"/>
      <c r="O798" s="8" t="str">
        <f>IF('項目E2(合理的配慮の提供)'!$AJ$35="","NA",'項目E2(合理的配慮の提供)'!$AJ$35)</f>
        <v>NA</v>
      </c>
      <c r="P798" s="8" t="str">
        <f>IF('項目E2(合理的配慮の提供)'!$AK$35="","NA",'項目E2(合理的配慮の提供)'!$AK$35)</f>
        <v>NA</v>
      </c>
      <c r="Q798" s="8" t="str">
        <f>IF('項目E2(合理的配慮の提供)'!$AL$35="","NA",'項目E2(合理的配慮の提供)'!$AL$35)</f>
        <v>NA</v>
      </c>
      <c r="R798" s="8" t="str">
        <f>IF('項目E2(合理的配慮の提供)'!$AM$35="","NA",'項目E2(合理的配慮の提供)'!$AM$35)</f>
        <v>NA</v>
      </c>
      <c r="S798" s="8" t="str">
        <f>IF('項目E2(合理的配慮の提供)'!$AN$35="","NA",'項目E2(合理的配慮の提供)'!$AN$35)</f>
        <v>NA</v>
      </c>
      <c r="T798" s="8" t="str">
        <f>IF('項目E2(合理的配慮の提供)'!$AO$35="","NA",'項目E2(合理的配慮の提供)'!$AO$35)</f>
        <v>NA</v>
      </c>
      <c r="AB798" s="30"/>
      <c r="AC798" s="30"/>
      <c r="AD798" s="30"/>
      <c r="AE798" s="30"/>
      <c r="AF798" s="30"/>
      <c r="AG798" s="30"/>
      <c r="AH798" s="30"/>
      <c r="AI798" s="30"/>
      <c r="AK798" s="30"/>
      <c r="AN798" s="30"/>
      <c r="AO798" s="30"/>
      <c r="AP798" s="30"/>
      <c r="AQ798" s="29"/>
      <c r="AR798" s="29"/>
      <c r="AT798" s="120"/>
      <c r="AU798" s="9" t="s">
        <v>408</v>
      </c>
      <c r="AV798" s="9" t="s">
        <v>409</v>
      </c>
      <c r="AW798" s="9" t="s">
        <v>410</v>
      </c>
      <c r="AX798" s="9" t="s">
        <v>411</v>
      </c>
      <c r="AY798" s="9" t="s">
        <v>412</v>
      </c>
      <c r="AZ798" s="9" t="s">
        <v>413</v>
      </c>
      <c r="BH798" s="120"/>
      <c r="BI798" s="120"/>
      <c r="BJ798" s="120"/>
      <c r="BK798" s="120"/>
      <c r="BL798" s="120"/>
      <c r="BM798" s="120"/>
      <c r="BN798" s="120"/>
      <c r="BO798" s="120"/>
      <c r="BQ798" s="120"/>
      <c r="BT798" s="120"/>
      <c r="BU798" s="120"/>
      <c r="BV798" s="120"/>
      <c r="BW798" s="9" t="s">
        <v>278</v>
      </c>
      <c r="BX798" s="29"/>
      <c r="DI798" s="29"/>
      <c r="DJ798" s="13" t="s">
        <v>370</v>
      </c>
    </row>
    <row r="799" spans="2:114" ht="15" customHeight="1">
      <c r="B799" s="91" t="s">
        <v>438</v>
      </c>
      <c r="C799" s="92" t="s">
        <v>352</v>
      </c>
      <c r="D799" s="92" t="s">
        <v>406</v>
      </c>
      <c r="E799" s="93" t="s">
        <v>414</v>
      </c>
      <c r="F799" s="9">
        <v>16</v>
      </c>
      <c r="G799" s="9">
        <f t="shared" si="12"/>
        <v>1</v>
      </c>
      <c r="I799" s="8">
        <f>IF(AND($J$798=1,$T$798&lt;&gt;"○"),1,0)</f>
        <v>0</v>
      </c>
      <c r="J799" s="8">
        <f>IF($AL$799="NA",0,1)</f>
        <v>0</v>
      </c>
      <c r="K799" s="28" t="s">
        <v>118</v>
      </c>
      <c r="L799" s="29"/>
      <c r="N799" s="30"/>
      <c r="AB799" s="30"/>
      <c r="AC799" s="30"/>
      <c r="AD799" s="30"/>
      <c r="AE799" s="30"/>
      <c r="AF799" s="30"/>
      <c r="AG799" s="30"/>
      <c r="AH799" s="30"/>
      <c r="AI799" s="30"/>
      <c r="AK799" s="30"/>
      <c r="AL799" s="8" t="str">
        <f>IF('項目E2(合理的配慮の提供)'!$AP$35="","NA",'項目E2(合理的配慮の提供)'!$AP$35)</f>
        <v>NA</v>
      </c>
      <c r="AN799" s="30"/>
      <c r="AO799" s="30"/>
      <c r="AP799" s="30"/>
      <c r="AQ799" s="29"/>
      <c r="AR799" s="29"/>
      <c r="AT799" s="120"/>
      <c r="BH799" s="120"/>
      <c r="BI799" s="120"/>
      <c r="BJ799" s="120"/>
      <c r="BK799" s="120"/>
      <c r="BL799" s="120"/>
      <c r="BM799" s="120"/>
      <c r="BN799" s="120"/>
      <c r="BO799" s="120"/>
      <c r="BQ799" s="120"/>
      <c r="BR799" s="9" t="s">
        <v>415</v>
      </c>
      <c r="BT799" s="120"/>
      <c r="BU799" s="120"/>
      <c r="BV799" s="120"/>
      <c r="BW799" s="9" t="s">
        <v>279</v>
      </c>
      <c r="BX799" s="29"/>
      <c r="BY799" s="13" t="s">
        <v>413</v>
      </c>
      <c r="CA799" s="13" t="s">
        <v>373</v>
      </c>
      <c r="DI799" s="29"/>
      <c r="DJ799" s="13" t="s">
        <v>127</v>
      </c>
    </row>
    <row r="800" spans="2:114" ht="15" customHeight="1">
      <c r="B800" s="91" t="s">
        <v>438</v>
      </c>
      <c r="C800" s="92" t="s">
        <v>352</v>
      </c>
      <c r="D800" s="92" t="s">
        <v>209</v>
      </c>
      <c r="E800" s="93" t="s">
        <v>210</v>
      </c>
      <c r="F800" s="9">
        <v>16</v>
      </c>
      <c r="G800" s="9">
        <f t="shared" si="12"/>
        <v>1</v>
      </c>
      <c r="J800" s="8">
        <f>IF(COUNTIF($O$800:$AH$800,"○")=0,0,1)</f>
        <v>0</v>
      </c>
      <c r="K800" s="28" t="s">
        <v>154</v>
      </c>
      <c r="L800" s="29"/>
      <c r="N800" s="30"/>
      <c r="O800" s="8" t="str">
        <f>IF('項目E2(合理的配慮の提供)'!$AQ$35="","NA",'項目E2(合理的配慮の提供)'!$AQ$35)</f>
        <v>NA</v>
      </c>
      <c r="P800" s="8" t="str">
        <f>IF('項目E2(合理的配慮の提供)'!$AR$35="","NA",'項目E2(合理的配慮の提供)'!$AR$35)</f>
        <v>NA</v>
      </c>
      <c r="Q800" s="8" t="str">
        <f>IF('項目E2(合理的配慮の提供)'!$AS$35="","NA",'項目E2(合理的配慮の提供)'!$AS$35)</f>
        <v>NA</v>
      </c>
      <c r="AB800" s="30"/>
      <c r="AC800" s="30"/>
      <c r="AD800" s="30"/>
      <c r="AE800" s="30"/>
      <c r="AF800" s="30"/>
      <c r="AG800" s="30"/>
      <c r="AH800" s="30"/>
      <c r="AI800" s="30"/>
      <c r="AK800" s="30"/>
      <c r="AN800" s="30"/>
      <c r="AO800" s="30"/>
      <c r="AP800" s="30"/>
      <c r="AQ800" s="29"/>
      <c r="AR800" s="29"/>
      <c r="AT800" s="120"/>
      <c r="AU800" s="9" t="s">
        <v>416</v>
      </c>
      <c r="AV800" s="9" t="s">
        <v>417</v>
      </c>
      <c r="AW800" s="9" t="s">
        <v>418</v>
      </c>
      <c r="BH800" s="120"/>
      <c r="BI800" s="120"/>
      <c r="BJ800" s="120"/>
      <c r="BK800" s="120"/>
      <c r="BL800" s="120"/>
      <c r="BM800" s="120"/>
      <c r="BN800" s="120"/>
      <c r="BO800" s="120"/>
      <c r="BQ800" s="120"/>
      <c r="BT800" s="120"/>
      <c r="BU800" s="120"/>
      <c r="BV800" s="120"/>
      <c r="BW800" s="9" t="s">
        <v>284</v>
      </c>
      <c r="BX800" s="29"/>
      <c r="DI800" s="29"/>
      <c r="DJ800" s="13" t="s">
        <v>370</v>
      </c>
    </row>
    <row r="801" spans="2:114" ht="15" customHeight="1">
      <c r="B801" s="91" t="s">
        <v>438</v>
      </c>
      <c r="C801" s="92" t="s">
        <v>352</v>
      </c>
      <c r="D801" s="92" t="s">
        <v>215</v>
      </c>
      <c r="E801" s="93" t="s">
        <v>419</v>
      </c>
      <c r="F801" s="9">
        <v>16</v>
      </c>
      <c r="G801" s="9">
        <f t="shared" si="12"/>
        <v>1</v>
      </c>
      <c r="J801" s="8">
        <f>IF(COUNTIF($O$801:$AH$801,"○")=0,0,1)</f>
        <v>0</v>
      </c>
      <c r="K801" s="28" t="s">
        <v>154</v>
      </c>
      <c r="L801" s="29"/>
      <c r="N801" s="30"/>
      <c r="O801" s="8" t="str">
        <f>IF('項目E2(合理的配慮の提供)'!$AT$35="","NA",'項目E2(合理的配慮の提供)'!$AT$35)</f>
        <v>NA</v>
      </c>
      <c r="AB801" s="30"/>
      <c r="AC801" s="30"/>
      <c r="AD801" s="30"/>
      <c r="AE801" s="30"/>
      <c r="AF801" s="30"/>
      <c r="AG801" s="30"/>
      <c r="AH801" s="30"/>
      <c r="AI801" s="30"/>
      <c r="AK801" s="30"/>
      <c r="AN801" s="30"/>
      <c r="AO801" s="30"/>
      <c r="AP801" s="30"/>
      <c r="AQ801" s="29"/>
      <c r="AR801" s="29"/>
      <c r="AT801" s="120"/>
      <c r="AU801" s="9" t="s">
        <v>420</v>
      </c>
      <c r="BH801" s="120"/>
      <c r="BI801" s="120"/>
      <c r="BJ801" s="120"/>
      <c r="BK801" s="120"/>
      <c r="BL801" s="120"/>
      <c r="BM801" s="120"/>
      <c r="BN801" s="120"/>
      <c r="BO801" s="120"/>
      <c r="BQ801" s="120"/>
      <c r="BT801" s="120"/>
      <c r="BU801" s="120"/>
      <c r="BV801" s="120"/>
      <c r="BW801" s="9" t="s">
        <v>285</v>
      </c>
      <c r="BX801" s="29"/>
      <c r="DI801" s="29"/>
      <c r="DJ801" s="13" t="s">
        <v>370</v>
      </c>
    </row>
    <row r="802" spans="2:114" ht="15" customHeight="1">
      <c r="B802" s="91" t="s">
        <v>438</v>
      </c>
      <c r="C802" s="92" t="s">
        <v>352</v>
      </c>
      <c r="D802" s="92" t="s">
        <v>218</v>
      </c>
      <c r="E802" s="93" t="s">
        <v>421</v>
      </c>
      <c r="F802" s="9">
        <v>16</v>
      </c>
      <c r="G802" s="9">
        <f t="shared" si="12"/>
        <v>1</v>
      </c>
      <c r="J802" s="8">
        <f>IF($AL$802="NA",0,1)</f>
        <v>0</v>
      </c>
      <c r="K802" s="28" t="s">
        <v>118</v>
      </c>
      <c r="L802" s="29"/>
      <c r="N802" s="30"/>
      <c r="AB802" s="30"/>
      <c r="AC802" s="30"/>
      <c r="AD802" s="30"/>
      <c r="AE802" s="30"/>
      <c r="AF802" s="30"/>
      <c r="AG802" s="30"/>
      <c r="AH802" s="30"/>
      <c r="AI802" s="30"/>
      <c r="AK802" s="30"/>
      <c r="AL802" s="8" t="str">
        <f>IF('項目E2(合理的配慮の提供)'!$AU$35="","NA",'項目E2(合理的配慮の提供)'!$AU$35)</f>
        <v>NA</v>
      </c>
      <c r="AN802" s="30"/>
      <c r="AO802" s="30"/>
      <c r="AP802" s="30"/>
      <c r="AQ802" s="29"/>
      <c r="AR802" s="29"/>
      <c r="AT802" s="120"/>
      <c r="BH802" s="120"/>
      <c r="BI802" s="120"/>
      <c r="BJ802" s="120"/>
      <c r="BK802" s="120"/>
      <c r="BL802" s="120"/>
      <c r="BM802" s="120"/>
      <c r="BN802" s="120"/>
      <c r="BO802" s="120"/>
      <c r="BQ802" s="120"/>
      <c r="BR802" s="9" t="s">
        <v>422</v>
      </c>
      <c r="BT802" s="120"/>
      <c r="BU802" s="120"/>
      <c r="BV802" s="120"/>
      <c r="BW802" s="9" t="s">
        <v>286</v>
      </c>
      <c r="BX802" s="29"/>
      <c r="DI802" s="29"/>
      <c r="DJ802" s="13" t="s">
        <v>127</v>
      </c>
    </row>
    <row r="803" spans="2:114" ht="15" customHeight="1">
      <c r="B803" s="91" t="s">
        <v>438</v>
      </c>
      <c r="C803" s="92" t="s">
        <v>352</v>
      </c>
      <c r="D803" s="92" t="s">
        <v>432</v>
      </c>
      <c r="E803" s="93" t="s">
        <v>423</v>
      </c>
      <c r="F803" s="9">
        <v>16</v>
      </c>
      <c r="G803" s="9">
        <f t="shared" si="12"/>
        <v>1</v>
      </c>
      <c r="J803" s="8">
        <f>IF(OR($M$803="(選択)",LEN(TRIM($M$803))=0,$M$803="NA"),0,1)</f>
        <v>0</v>
      </c>
      <c r="K803" s="28" t="s">
        <v>145</v>
      </c>
      <c r="L803" s="29"/>
      <c r="M803" s="8" t="str">
        <f>IF('項目E2(合理的配慮の提供)'!$AV$35="","NA",'項目E2(合理的配慮の提供)'!$AV$35)</f>
        <v>(選択)</v>
      </c>
      <c r="N803" s="30"/>
      <c r="AB803" s="30"/>
      <c r="AC803" s="30"/>
      <c r="AD803" s="30"/>
      <c r="AE803" s="30"/>
      <c r="AF803" s="30"/>
      <c r="AG803" s="30"/>
      <c r="AH803" s="30"/>
      <c r="AI803" s="30"/>
      <c r="AK803" s="30"/>
      <c r="AN803" s="30"/>
      <c r="AO803" s="30"/>
      <c r="AP803" s="30"/>
      <c r="AQ803" s="29"/>
      <c r="AR803" s="29"/>
      <c r="AS803" s="9" t="s">
        <v>424</v>
      </c>
      <c r="AT803" s="120"/>
      <c r="BH803" s="120"/>
      <c r="BI803" s="120"/>
      <c r="BJ803" s="120"/>
      <c r="BK803" s="120"/>
      <c r="BL803" s="120"/>
      <c r="BM803" s="120"/>
      <c r="BN803" s="120"/>
      <c r="BO803" s="120"/>
      <c r="BQ803" s="120"/>
      <c r="BT803" s="120"/>
      <c r="BU803" s="120"/>
      <c r="BV803" s="120"/>
      <c r="BW803" s="9" t="s">
        <v>287</v>
      </c>
      <c r="BX803" s="29"/>
      <c r="DI803" s="29"/>
      <c r="DJ803" s="13" t="s">
        <v>360</v>
      </c>
    </row>
    <row r="804" spans="2:114" ht="15" customHeight="1">
      <c r="B804" s="91" t="s">
        <v>438</v>
      </c>
      <c r="C804" s="92" t="s">
        <v>352</v>
      </c>
      <c r="D804" s="92" t="s">
        <v>425</v>
      </c>
      <c r="E804" s="93" t="s">
        <v>426</v>
      </c>
      <c r="F804" s="9">
        <v>16</v>
      </c>
      <c r="G804" s="9">
        <f t="shared" si="12"/>
        <v>1</v>
      </c>
      <c r="J804" s="8">
        <f>IF($AL$804="NA",0,1)</f>
        <v>0</v>
      </c>
      <c r="K804" s="28" t="s">
        <v>118</v>
      </c>
      <c r="L804" s="29"/>
      <c r="N804" s="30"/>
      <c r="AB804" s="30"/>
      <c r="AC804" s="30"/>
      <c r="AD804" s="30"/>
      <c r="AE804" s="30"/>
      <c r="AF804" s="30"/>
      <c r="AG804" s="30"/>
      <c r="AH804" s="30"/>
      <c r="AI804" s="30"/>
      <c r="AK804" s="30"/>
      <c r="AL804" s="8" t="str">
        <f>IF('項目E2(合理的配慮の提供)'!$AW$35="","NA",'項目E2(合理的配慮の提供)'!$AW$35)</f>
        <v>NA</v>
      </c>
      <c r="AN804" s="30"/>
      <c r="AO804" s="30"/>
      <c r="AP804" s="30"/>
      <c r="AQ804" s="29"/>
      <c r="AR804" s="29"/>
      <c r="AT804" s="120"/>
      <c r="BH804" s="120"/>
      <c r="BI804" s="120"/>
      <c r="BJ804" s="120"/>
      <c r="BK804" s="120"/>
      <c r="BL804" s="120"/>
      <c r="BM804" s="120"/>
      <c r="BN804" s="120"/>
      <c r="BO804" s="120"/>
      <c r="BQ804" s="120"/>
      <c r="BR804" s="9" t="s">
        <v>427</v>
      </c>
      <c r="BT804" s="120"/>
      <c r="BU804" s="120"/>
      <c r="BV804" s="120"/>
      <c r="BW804" s="9" t="s">
        <v>288</v>
      </c>
      <c r="BX804" s="29"/>
      <c r="DI804" s="29"/>
      <c r="DJ804" s="13" t="s">
        <v>127</v>
      </c>
    </row>
    <row r="805" spans="2:114" ht="15" customHeight="1">
      <c r="B805" s="91" t="s">
        <v>438</v>
      </c>
      <c r="C805" s="92" t="s">
        <v>352</v>
      </c>
      <c r="D805" s="92" t="s">
        <v>227</v>
      </c>
      <c r="E805" s="93" t="s">
        <v>228</v>
      </c>
      <c r="F805" s="9">
        <v>16</v>
      </c>
      <c r="G805" s="9">
        <f t="shared" si="12"/>
        <v>1</v>
      </c>
      <c r="J805" s="8">
        <f>IF($AL$805="NA",0,1)</f>
        <v>0</v>
      </c>
      <c r="K805" s="28" t="s">
        <v>118</v>
      </c>
      <c r="L805" s="29"/>
      <c r="N805" s="30"/>
      <c r="AB805" s="30"/>
      <c r="AC805" s="30"/>
      <c r="AD805" s="30"/>
      <c r="AE805" s="30"/>
      <c r="AF805" s="30"/>
      <c r="AG805" s="30"/>
      <c r="AH805" s="30"/>
      <c r="AI805" s="30"/>
      <c r="AK805" s="30"/>
      <c r="AL805" s="8" t="str">
        <f>IF('項目E2(合理的配慮の提供)'!$AX$35="","NA",'項目E2(合理的配慮の提供)'!$AX$35)</f>
        <v>NA</v>
      </c>
      <c r="AN805" s="30"/>
      <c r="AO805" s="30"/>
      <c r="AP805" s="30"/>
      <c r="AQ805" s="29"/>
      <c r="AR805" s="29"/>
      <c r="AT805" s="120"/>
      <c r="BH805" s="120"/>
      <c r="BI805" s="120"/>
      <c r="BJ805" s="120"/>
      <c r="BK805" s="120"/>
      <c r="BL805" s="120"/>
      <c r="BM805" s="120"/>
      <c r="BN805" s="120"/>
      <c r="BO805" s="120"/>
      <c r="BQ805" s="120"/>
      <c r="BR805" s="9" t="s">
        <v>428</v>
      </c>
      <c r="BT805" s="120"/>
      <c r="BU805" s="120"/>
      <c r="BV805" s="120"/>
      <c r="BW805" s="9" t="s">
        <v>289</v>
      </c>
      <c r="BX805" s="29"/>
      <c r="DI805" s="29"/>
      <c r="DJ805" s="13" t="s">
        <v>127</v>
      </c>
    </row>
    <row r="806" spans="2:114" ht="15" customHeight="1">
      <c r="B806" s="91" t="s">
        <v>438</v>
      </c>
      <c r="C806" s="92" t="s">
        <v>352</v>
      </c>
      <c r="D806" s="92" t="s">
        <v>429</v>
      </c>
      <c r="E806" s="93" t="s">
        <v>430</v>
      </c>
      <c r="F806" s="9">
        <v>16</v>
      </c>
      <c r="G806" s="9">
        <f t="shared" si="12"/>
        <v>1</v>
      </c>
      <c r="J806" s="8">
        <f>IF(OR($M$806="(選択)",LEN(TRIM($M$806))=0,$M$806="NA"),0,1)</f>
        <v>0</v>
      </c>
      <c r="K806" s="28" t="s">
        <v>145</v>
      </c>
      <c r="L806" s="29"/>
      <c r="M806" s="8" t="str">
        <f>IF('項目E2(合理的配慮の提供)'!$AY$35="","NA",'項目E2(合理的配慮の提供)'!$AY$35)</f>
        <v>(選択)</v>
      </c>
      <c r="N806" s="30"/>
      <c r="AB806" s="30"/>
      <c r="AC806" s="30"/>
      <c r="AD806" s="30"/>
      <c r="AE806" s="30"/>
      <c r="AF806" s="30"/>
      <c r="AG806" s="30"/>
      <c r="AH806" s="30"/>
      <c r="AI806" s="30"/>
      <c r="AK806" s="30"/>
      <c r="AN806" s="30"/>
      <c r="AO806" s="30"/>
      <c r="AP806" s="30"/>
      <c r="AQ806" s="29"/>
      <c r="AR806" s="29"/>
      <c r="AS806" s="9" t="s">
        <v>431</v>
      </c>
      <c r="AT806" s="120"/>
      <c r="BH806" s="120"/>
      <c r="BI806" s="120"/>
      <c r="BJ806" s="120"/>
      <c r="BK806" s="120"/>
      <c r="BL806" s="120"/>
      <c r="BM806" s="120"/>
      <c r="BN806" s="120"/>
      <c r="BO806" s="120"/>
      <c r="BQ806" s="120"/>
      <c r="BT806" s="120"/>
      <c r="BU806" s="120"/>
      <c r="BV806" s="120"/>
      <c r="BW806" s="9" t="s">
        <v>290</v>
      </c>
      <c r="BX806" s="29"/>
      <c r="DI806" s="29"/>
      <c r="DJ806" s="13" t="s">
        <v>360</v>
      </c>
    </row>
    <row r="807" spans="2:114" ht="15" customHeight="1">
      <c r="B807" s="91" t="s">
        <v>438</v>
      </c>
      <c r="C807" s="92" t="s">
        <v>352</v>
      </c>
      <c r="D807" s="92" t="s">
        <v>357</v>
      </c>
      <c r="E807" s="93" t="s">
        <v>439</v>
      </c>
      <c r="F807" s="9">
        <v>17</v>
      </c>
      <c r="G807" s="9">
        <f t="shared" si="12"/>
        <v>1</v>
      </c>
      <c r="J807" s="8">
        <f>IF(OR($M$807="(選択)",LEN(TRIM($M$807))=0,$M$807="NA"),0,1)</f>
        <v>0</v>
      </c>
      <c r="K807" s="28" t="s">
        <v>145</v>
      </c>
      <c r="L807" s="29"/>
      <c r="M807" s="8" t="str">
        <f>IF('項目E2(合理的配慮の提供)'!$C$36="","NA",'項目E2(合理的配慮の提供)'!$C$36)</f>
        <v>(選択)</v>
      </c>
      <c r="N807" s="30"/>
      <c r="AB807" s="30"/>
      <c r="AC807" s="30"/>
      <c r="AD807" s="30"/>
      <c r="AE807" s="30"/>
      <c r="AF807" s="30"/>
      <c r="AG807" s="30"/>
      <c r="AH807" s="30"/>
      <c r="AI807" s="30"/>
      <c r="AK807" s="30"/>
      <c r="AN807" s="30"/>
      <c r="AO807" s="30"/>
      <c r="AP807" s="30"/>
      <c r="AQ807" s="29"/>
      <c r="AR807" s="29"/>
      <c r="AS807" s="9" t="s">
        <v>359</v>
      </c>
      <c r="AT807" s="120"/>
      <c r="BH807" s="120"/>
      <c r="BI807" s="120"/>
      <c r="BJ807" s="120"/>
      <c r="BK807" s="120"/>
      <c r="BL807" s="120"/>
      <c r="BM807" s="120"/>
      <c r="BN807" s="120"/>
      <c r="BO807" s="120"/>
      <c r="BQ807" s="120"/>
      <c r="BT807" s="120"/>
      <c r="BU807" s="120"/>
      <c r="BV807" s="120"/>
      <c r="BW807" s="9" t="s">
        <v>237</v>
      </c>
      <c r="BX807" s="29"/>
      <c r="DI807" s="29"/>
      <c r="DJ807" s="13" t="s">
        <v>360</v>
      </c>
    </row>
    <row r="808" spans="2:114" ht="15" customHeight="1">
      <c r="B808" s="91" t="s">
        <v>438</v>
      </c>
      <c r="C808" s="92" t="s">
        <v>352</v>
      </c>
      <c r="D808" s="92" t="s">
        <v>361</v>
      </c>
      <c r="E808" s="93" t="s">
        <v>362</v>
      </c>
      <c r="F808" s="9">
        <v>17</v>
      </c>
      <c r="G808" s="9">
        <f t="shared" si="12"/>
        <v>1</v>
      </c>
      <c r="J808" s="8">
        <f>IF($AL$808="NA",0,1)</f>
        <v>0</v>
      </c>
      <c r="K808" s="28" t="s">
        <v>118</v>
      </c>
      <c r="L808" s="29"/>
      <c r="N808" s="30"/>
      <c r="AB808" s="30"/>
      <c r="AC808" s="30"/>
      <c r="AD808" s="30"/>
      <c r="AE808" s="30"/>
      <c r="AF808" s="30"/>
      <c r="AG808" s="30"/>
      <c r="AH808" s="30"/>
      <c r="AI808" s="30"/>
      <c r="AK808" s="30"/>
      <c r="AL808" s="8" t="str">
        <f>IF('項目E2(合理的配慮の提供)'!$D$36="","NA",'項目E2(合理的配慮の提供)'!$D$36)</f>
        <v>NA</v>
      </c>
      <c r="AN808" s="30"/>
      <c r="AO808" s="30"/>
      <c r="AP808" s="30"/>
      <c r="AQ808" s="29"/>
      <c r="AR808" s="29"/>
      <c r="AT808" s="120"/>
      <c r="BH808" s="120"/>
      <c r="BI808" s="120"/>
      <c r="BJ808" s="120"/>
      <c r="BK808" s="120"/>
      <c r="BL808" s="120"/>
      <c r="BM808" s="120"/>
      <c r="BN808" s="120"/>
      <c r="BO808" s="120"/>
      <c r="BQ808" s="120"/>
      <c r="BR808" s="9" t="s">
        <v>363</v>
      </c>
      <c r="BT808" s="120"/>
      <c r="BU808" s="120"/>
      <c r="BV808" s="120"/>
      <c r="BW808" s="9" t="s">
        <v>238</v>
      </c>
      <c r="BX808" s="29"/>
      <c r="DI808" s="29"/>
      <c r="DJ808" s="13" t="s">
        <v>127</v>
      </c>
    </row>
    <row r="809" spans="2:114" ht="15" customHeight="1">
      <c r="B809" s="91" t="s">
        <v>438</v>
      </c>
      <c r="C809" s="92" t="s">
        <v>352</v>
      </c>
      <c r="D809" s="92" t="s">
        <v>364</v>
      </c>
      <c r="E809" s="93" t="s">
        <v>365</v>
      </c>
      <c r="F809" s="9">
        <v>17</v>
      </c>
      <c r="G809" s="9">
        <f t="shared" si="12"/>
        <v>1</v>
      </c>
      <c r="J809" s="8">
        <f>IF(COUNTIF($O$809:$AH$809,"○")=0,0,1)</f>
        <v>0</v>
      </c>
      <c r="K809" s="28" t="s">
        <v>366</v>
      </c>
      <c r="L809" s="29"/>
      <c r="N809" s="30"/>
      <c r="O809" s="8" t="str">
        <f>IF('項目E2(合理的配慮の提供)'!$G$36="","NA",'項目E2(合理的配慮の提供)'!$G$36)</f>
        <v>NA</v>
      </c>
      <c r="P809" s="8" t="str">
        <f>IF('項目E2(合理的配慮の提供)'!$H$36="","NA",'項目E2(合理的配慮の提供)'!$H$36)</f>
        <v>NA</v>
      </c>
      <c r="Q809" s="8" t="str">
        <f>IF('項目E2(合理的配慮の提供)'!$I$36="","NA",'項目E2(合理的配慮の提供)'!$I$36)</f>
        <v>NA</v>
      </c>
      <c r="AB809" s="30"/>
      <c r="AC809" s="30"/>
      <c r="AD809" s="30"/>
      <c r="AE809" s="30"/>
      <c r="AF809" s="30"/>
      <c r="AG809" s="30"/>
      <c r="AH809" s="30"/>
      <c r="AI809" s="30"/>
      <c r="AK809" s="30"/>
      <c r="AM809" s="32"/>
      <c r="AN809" s="30"/>
      <c r="AO809" s="30"/>
      <c r="AP809" s="30"/>
      <c r="AQ809" s="29"/>
      <c r="AR809" s="29"/>
      <c r="AT809" s="120"/>
      <c r="AU809" s="9" t="s">
        <v>367</v>
      </c>
      <c r="AV809" s="9" t="s">
        <v>368</v>
      </c>
      <c r="AW809" s="9" t="s">
        <v>369</v>
      </c>
      <c r="BH809" s="120"/>
      <c r="BI809" s="120"/>
      <c r="BJ809" s="120"/>
      <c r="BK809" s="120"/>
      <c r="BL809" s="120"/>
      <c r="BM809" s="120"/>
      <c r="BN809" s="120"/>
      <c r="BO809" s="120"/>
      <c r="BQ809" s="120"/>
      <c r="BT809" s="120"/>
      <c r="BU809" s="120"/>
      <c r="BV809" s="120"/>
      <c r="BW809" s="9" t="s">
        <v>242</v>
      </c>
      <c r="BX809" s="29"/>
      <c r="DI809" s="29"/>
      <c r="DJ809" s="13" t="s">
        <v>370</v>
      </c>
    </row>
    <row r="810" spans="2:114" ht="15" customHeight="1">
      <c r="B810" s="91" t="s">
        <v>438</v>
      </c>
      <c r="C810" s="92" t="s">
        <v>352</v>
      </c>
      <c r="D810" s="92" t="s">
        <v>364</v>
      </c>
      <c r="E810" s="93" t="s">
        <v>371</v>
      </c>
      <c r="F810" s="9">
        <v>17</v>
      </c>
      <c r="G810" s="9">
        <f t="shared" si="12"/>
        <v>1</v>
      </c>
      <c r="I810" s="8">
        <f>IF(AND($J$809=1,$Q$809&lt;&gt;"○"),1,0)</f>
        <v>0</v>
      </c>
      <c r="J810" s="8">
        <f>IF($AL$810="NA",0,1)</f>
        <v>0</v>
      </c>
      <c r="K810" s="28" t="s">
        <v>118</v>
      </c>
      <c r="L810" s="29"/>
      <c r="N810" s="30"/>
      <c r="AB810" s="30"/>
      <c r="AC810" s="30"/>
      <c r="AD810" s="30"/>
      <c r="AE810" s="30"/>
      <c r="AF810" s="30"/>
      <c r="AG810" s="30"/>
      <c r="AH810" s="30"/>
      <c r="AI810" s="30"/>
      <c r="AK810" s="30"/>
      <c r="AL810" s="8" t="str">
        <f>IF('項目E2(合理的配慮の提供)'!$J$36="","NA",'項目E2(合理的配慮の提供)'!$J$36)</f>
        <v>NA</v>
      </c>
      <c r="AN810" s="30"/>
      <c r="AO810" s="30"/>
      <c r="AP810" s="30"/>
      <c r="AQ810" s="29"/>
      <c r="AR810" s="29"/>
      <c r="AT810" s="120"/>
      <c r="BH810" s="120"/>
      <c r="BI810" s="120"/>
      <c r="BJ810" s="120"/>
      <c r="BK810" s="120"/>
      <c r="BL810" s="120"/>
      <c r="BM810" s="120"/>
      <c r="BN810" s="120"/>
      <c r="BO810" s="120"/>
      <c r="BQ810" s="120"/>
      <c r="BR810" s="9" t="s">
        <v>372</v>
      </c>
      <c r="BT810" s="120"/>
      <c r="BU810" s="120"/>
      <c r="BV810" s="120"/>
      <c r="BW810" s="9" t="s">
        <v>243</v>
      </c>
      <c r="BX810" s="29"/>
      <c r="BY810" s="13" t="s">
        <v>369</v>
      </c>
      <c r="CA810" s="13" t="s">
        <v>373</v>
      </c>
      <c r="DI810" s="29"/>
      <c r="DJ810" s="13" t="s">
        <v>127</v>
      </c>
    </row>
    <row r="811" spans="2:114" ht="15" customHeight="1">
      <c r="B811" s="91" t="s">
        <v>438</v>
      </c>
      <c r="C811" s="92" t="s">
        <v>352</v>
      </c>
      <c r="D811" s="92" t="s">
        <v>162</v>
      </c>
      <c r="E811" s="93" t="s">
        <v>374</v>
      </c>
      <c r="F811" s="9">
        <v>17</v>
      </c>
      <c r="G811" s="9">
        <f t="shared" si="12"/>
        <v>1</v>
      </c>
      <c r="J811" s="8">
        <f>IF(COUNTIF($O$811:$AH$811,"○")=0,0,1)</f>
        <v>0</v>
      </c>
      <c r="K811" s="28" t="s">
        <v>154</v>
      </c>
      <c r="L811" s="29"/>
      <c r="N811" s="30"/>
      <c r="O811" s="8" t="str">
        <f>IF('項目E2(合理的配慮の提供)'!$K$36="","NA",'項目E2(合理的配慮の提供)'!$K$36)</f>
        <v>NA</v>
      </c>
      <c r="P811" s="8" t="str">
        <f>IF('項目E2(合理的配慮の提供)'!$L$36="","NA",'項目E2(合理的配慮の提供)'!$L$36)</f>
        <v>NA</v>
      </c>
      <c r="Q811" s="8" t="str">
        <f>IF('項目E2(合理的配慮の提供)'!$M$36="","NA",'項目E2(合理的配慮の提供)'!$M$36)</f>
        <v>NA</v>
      </c>
      <c r="R811" s="8" t="str">
        <f>IF('項目E2(合理的配慮の提供)'!$N$36="","NA",'項目E2(合理的配慮の提供)'!$N$36)</f>
        <v>NA</v>
      </c>
      <c r="AB811" s="30"/>
      <c r="AC811" s="30"/>
      <c r="AD811" s="30"/>
      <c r="AE811" s="30"/>
      <c r="AF811" s="30"/>
      <c r="AG811" s="30"/>
      <c r="AH811" s="30"/>
      <c r="AI811" s="30"/>
      <c r="AK811" s="30"/>
      <c r="AN811" s="30"/>
      <c r="AO811" s="30"/>
      <c r="AP811" s="30"/>
      <c r="AQ811" s="29"/>
      <c r="AR811" s="29"/>
      <c r="AT811" s="120"/>
      <c r="AU811" s="9" t="s">
        <v>375</v>
      </c>
      <c r="AV811" s="9" t="s">
        <v>376</v>
      </c>
      <c r="AW811" s="9" t="s">
        <v>377</v>
      </c>
      <c r="AX811" s="9" t="s">
        <v>378</v>
      </c>
      <c r="BH811" s="120"/>
      <c r="BI811" s="120"/>
      <c r="BJ811" s="120"/>
      <c r="BK811" s="120"/>
      <c r="BL811" s="120"/>
      <c r="BM811" s="120"/>
      <c r="BN811" s="120"/>
      <c r="BO811" s="120"/>
      <c r="BQ811" s="120"/>
      <c r="BT811" s="120"/>
      <c r="BU811" s="120"/>
      <c r="BV811" s="120"/>
      <c r="BW811" s="9" t="s">
        <v>248</v>
      </c>
      <c r="BX811" s="29"/>
      <c r="DI811" s="29"/>
      <c r="DJ811" s="13" t="s">
        <v>370</v>
      </c>
    </row>
    <row r="812" spans="2:114" ht="15" customHeight="1">
      <c r="B812" s="91" t="s">
        <v>438</v>
      </c>
      <c r="C812" s="92" t="s">
        <v>352</v>
      </c>
      <c r="D812" s="92" t="s">
        <v>379</v>
      </c>
      <c r="E812" s="93" t="s">
        <v>380</v>
      </c>
      <c r="F812" s="9">
        <v>17</v>
      </c>
      <c r="G812" s="9">
        <f t="shared" si="12"/>
        <v>1</v>
      </c>
      <c r="J812" s="8">
        <f>IF(COUNTIF($O$812:$AH$812,"○")=0,0,1)</f>
        <v>0</v>
      </c>
      <c r="K812" s="28" t="s">
        <v>154</v>
      </c>
      <c r="L812" s="29"/>
      <c r="N812" s="30"/>
      <c r="O812" s="8" t="str">
        <f>IF('項目E2(合理的配慮の提供)'!$O$36="","NA",'項目E2(合理的配慮の提供)'!$O$36)</f>
        <v>NA</v>
      </c>
      <c r="P812" s="8" t="str">
        <f>IF('項目E2(合理的配慮の提供)'!$P$36="","NA",'項目E2(合理的配慮の提供)'!$P$36)</f>
        <v>NA</v>
      </c>
      <c r="Q812" s="8" t="str">
        <f>IF('項目E2(合理的配慮の提供)'!$Q$36="","NA",'項目E2(合理的配慮の提供)'!$Q$36)</f>
        <v>NA</v>
      </c>
      <c r="R812" s="8" t="str">
        <f>IF('項目E2(合理的配慮の提供)'!$R$36="","NA",'項目E2(合理的配慮の提供)'!$R$36)</f>
        <v>NA</v>
      </c>
      <c r="S812" s="8" t="str">
        <f>IF('項目E2(合理的配慮の提供)'!$S$36="","NA",'項目E2(合理的配慮の提供)'!$S$36)</f>
        <v>NA</v>
      </c>
      <c r="T812" s="8" t="str">
        <f>IF('項目E2(合理的配慮の提供)'!$T$36="","NA",'項目E2(合理的配慮の提供)'!$T$36)</f>
        <v>NA</v>
      </c>
      <c r="U812" s="8" t="str">
        <f>IF('項目E2(合理的配慮の提供)'!$U$36="","NA",'項目E2(合理的配慮の提供)'!$U$36)</f>
        <v>NA</v>
      </c>
      <c r="V812" s="8" t="str">
        <f>IF('項目E2(合理的配慮の提供)'!$V$36="","NA",'項目E2(合理的配慮の提供)'!$V$36)</f>
        <v>NA</v>
      </c>
      <c r="W812" s="8" t="str">
        <f>IF('項目E2(合理的配慮の提供)'!$W$36="","NA",'項目E2(合理的配慮の提供)'!$W$36)</f>
        <v>NA</v>
      </c>
      <c r="AB812" s="30"/>
      <c r="AC812" s="30"/>
      <c r="AD812" s="30"/>
      <c r="AE812" s="30"/>
      <c r="AF812" s="30"/>
      <c r="AG812" s="30"/>
      <c r="AH812" s="30"/>
      <c r="AI812" s="30"/>
      <c r="AK812" s="30"/>
      <c r="AN812" s="30"/>
      <c r="AO812" s="30"/>
      <c r="AP812" s="30"/>
      <c r="AQ812" s="29"/>
      <c r="AR812" s="29"/>
      <c r="AT812" s="120"/>
      <c r="AU812" s="9" t="s">
        <v>381</v>
      </c>
      <c r="AV812" s="9" t="s">
        <v>382</v>
      </c>
      <c r="AW812" s="9" t="s">
        <v>383</v>
      </c>
      <c r="AX812" s="9" t="s">
        <v>384</v>
      </c>
      <c r="AY812" s="9" t="s">
        <v>385</v>
      </c>
      <c r="AZ812" s="9" t="s">
        <v>386</v>
      </c>
      <c r="BA812" s="9" t="s">
        <v>387</v>
      </c>
      <c r="BB812" s="9" t="s">
        <v>388</v>
      </c>
      <c r="BC812" s="9" t="s">
        <v>389</v>
      </c>
      <c r="BH812" s="120"/>
      <c r="BI812" s="120"/>
      <c r="BJ812" s="120"/>
      <c r="BK812" s="120"/>
      <c r="BL812" s="120"/>
      <c r="BM812" s="120"/>
      <c r="BN812" s="120"/>
      <c r="BO812" s="120"/>
      <c r="BQ812" s="120"/>
      <c r="BT812" s="120"/>
      <c r="BU812" s="120"/>
      <c r="BV812" s="120"/>
      <c r="BW812" s="9" t="s">
        <v>258</v>
      </c>
      <c r="BX812" s="29"/>
      <c r="DI812" s="29"/>
      <c r="DJ812" s="13" t="s">
        <v>370</v>
      </c>
    </row>
    <row r="813" spans="2:114" ht="15" customHeight="1">
      <c r="B813" s="91" t="s">
        <v>438</v>
      </c>
      <c r="C813" s="92" t="s">
        <v>352</v>
      </c>
      <c r="D813" s="92" t="s">
        <v>391</v>
      </c>
      <c r="E813" s="93" t="s">
        <v>392</v>
      </c>
      <c r="F813" s="9">
        <v>17</v>
      </c>
      <c r="G813" s="9">
        <f t="shared" si="12"/>
        <v>1</v>
      </c>
      <c r="J813" s="8">
        <f>IF(COUNTIF($O$813:$AH$813,"○")=0,0,1)</f>
        <v>0</v>
      </c>
      <c r="K813" s="28" t="s">
        <v>154</v>
      </c>
      <c r="L813" s="29"/>
      <c r="N813" s="30"/>
      <c r="O813" s="8" t="str">
        <f>IF('項目E2(合理的配慮の提供)'!$X$36="","NA",'項目E2(合理的配慮の提供)'!$X$36)</f>
        <v>NA</v>
      </c>
      <c r="P813" s="8" t="str">
        <f>IF('項目E2(合理的配慮の提供)'!$Y$36="","NA",'項目E2(合理的配慮の提供)'!$Y$36)</f>
        <v>NA</v>
      </c>
      <c r="Q813" s="8" t="str">
        <f>IF('項目E2(合理的配慮の提供)'!$Z$36="","NA",'項目E2(合理的配慮の提供)'!$Z$36)</f>
        <v>NA</v>
      </c>
      <c r="R813" s="8" t="str">
        <f>IF('項目E2(合理的配慮の提供)'!$AA$36="","NA",'項目E2(合理的配慮の提供)'!$AA$36)</f>
        <v>NA</v>
      </c>
      <c r="S813" s="8" t="str">
        <f>IF('項目E2(合理的配慮の提供)'!$AB$36="","NA",'項目E2(合理的配慮の提供)'!$AB$36)</f>
        <v>NA</v>
      </c>
      <c r="T813" s="8" t="str">
        <f>IF('項目E2(合理的配慮の提供)'!$AC$36="","NA",'項目E2(合理的配慮の提供)'!$AC$36)</f>
        <v>NA</v>
      </c>
      <c r="U813" s="8" t="str">
        <f>IF('項目E2(合理的配慮の提供)'!$AD$36="","NA",'項目E2(合理的配慮の提供)'!$AD$36)</f>
        <v>NA</v>
      </c>
      <c r="V813" s="8" t="str">
        <f>IF('項目E2(合理的配慮の提供)'!$AE$36="","NA",'項目E2(合理的配慮の提供)'!$AE$36)</f>
        <v>NA</v>
      </c>
      <c r="W813" s="8" t="str">
        <f>IF('項目E2(合理的配慮の提供)'!$AF$36="","NA",'項目E2(合理的配慮の提供)'!$AF$36)</f>
        <v>NA</v>
      </c>
      <c r="X813" s="8" t="str">
        <f>IF('項目E2(合理的配慮の提供)'!$AG$36="","NA",'項目E2(合理的配慮の提供)'!$AG$36)</f>
        <v>NA</v>
      </c>
      <c r="Y813" s="8" t="str">
        <f>IF('項目E2(合理的配慮の提供)'!$AH$36="","NA",'項目E2(合理的配慮の提供)'!$AH$36)</f>
        <v>NA</v>
      </c>
      <c r="AB813" s="30"/>
      <c r="AC813" s="30"/>
      <c r="AD813" s="30"/>
      <c r="AE813" s="30"/>
      <c r="AF813" s="30"/>
      <c r="AG813" s="30"/>
      <c r="AH813" s="30"/>
      <c r="AI813" s="30"/>
      <c r="AK813" s="30"/>
      <c r="AN813" s="30"/>
      <c r="AO813" s="30"/>
      <c r="AP813" s="30"/>
      <c r="AQ813" s="29"/>
      <c r="AR813" s="29"/>
      <c r="AT813" s="120"/>
      <c r="AU813" s="9" t="s">
        <v>393</v>
      </c>
      <c r="AV813" s="9" t="s">
        <v>394</v>
      </c>
      <c r="AW813" s="9" t="s">
        <v>395</v>
      </c>
      <c r="AX813" s="9" t="s">
        <v>396</v>
      </c>
      <c r="AY813" s="9" t="s">
        <v>397</v>
      </c>
      <c r="AZ813" s="9" t="s">
        <v>398</v>
      </c>
      <c r="BA813" s="9" t="s">
        <v>399</v>
      </c>
      <c r="BB813" s="9" t="s">
        <v>400</v>
      </c>
      <c r="BC813" s="9" t="s">
        <v>401</v>
      </c>
      <c r="BD813" s="9" t="s">
        <v>402</v>
      </c>
      <c r="BE813" s="9" t="s">
        <v>403</v>
      </c>
      <c r="BH813" s="120"/>
      <c r="BI813" s="120"/>
      <c r="BJ813" s="120"/>
      <c r="BK813" s="120"/>
      <c r="BL813" s="120"/>
      <c r="BM813" s="120"/>
      <c r="BN813" s="120"/>
      <c r="BO813" s="120"/>
      <c r="BQ813" s="120"/>
      <c r="BT813" s="120"/>
      <c r="BU813" s="120"/>
      <c r="BV813" s="120"/>
      <c r="BW813" s="9" t="s">
        <v>270</v>
      </c>
      <c r="BX813" s="29"/>
      <c r="DI813" s="29"/>
      <c r="DJ813" s="13" t="s">
        <v>370</v>
      </c>
    </row>
    <row r="814" spans="2:114" ht="15" customHeight="1">
      <c r="B814" s="91" t="s">
        <v>438</v>
      </c>
      <c r="C814" s="92" t="s">
        <v>352</v>
      </c>
      <c r="D814" s="92" t="s">
        <v>391</v>
      </c>
      <c r="E814" s="93" t="s">
        <v>404</v>
      </c>
      <c r="F814" s="9">
        <v>17</v>
      </c>
      <c r="G814" s="9">
        <f t="shared" si="12"/>
        <v>1</v>
      </c>
      <c r="I814" s="8">
        <f>IF(AND($J$813=1,$Y$813&lt;&gt;"○"),1,0)</f>
        <v>0</v>
      </c>
      <c r="J814" s="8">
        <f>IF($AL$814="NA",0,1)</f>
        <v>0</v>
      </c>
      <c r="K814" s="28" t="s">
        <v>118</v>
      </c>
      <c r="L814" s="29"/>
      <c r="N814" s="30"/>
      <c r="AB814" s="30"/>
      <c r="AC814" s="30"/>
      <c r="AD814" s="30"/>
      <c r="AE814" s="30"/>
      <c r="AF814" s="30"/>
      <c r="AG814" s="30"/>
      <c r="AH814" s="30"/>
      <c r="AI814" s="30"/>
      <c r="AK814" s="30"/>
      <c r="AL814" s="8" t="str">
        <f>IF('項目E2(合理的配慮の提供)'!$AI$36="","NA",'項目E2(合理的配慮の提供)'!$AI$36)</f>
        <v>NA</v>
      </c>
      <c r="AN814" s="30"/>
      <c r="AO814" s="30"/>
      <c r="AP814" s="30"/>
      <c r="AQ814" s="29"/>
      <c r="AR814" s="29"/>
      <c r="AT814" s="120"/>
      <c r="BH814" s="120"/>
      <c r="BI814" s="120"/>
      <c r="BJ814" s="120"/>
      <c r="BK814" s="120"/>
      <c r="BL814" s="120"/>
      <c r="BM814" s="120"/>
      <c r="BN814" s="120"/>
      <c r="BO814" s="120"/>
      <c r="BQ814" s="120"/>
      <c r="BR814" s="9" t="s">
        <v>405</v>
      </c>
      <c r="BT814" s="120"/>
      <c r="BU814" s="120"/>
      <c r="BV814" s="120"/>
      <c r="BW814" s="9" t="s">
        <v>271</v>
      </c>
      <c r="BX814" s="29"/>
      <c r="BY814" s="13" t="s">
        <v>403</v>
      </c>
      <c r="CA814" s="13" t="s">
        <v>373</v>
      </c>
      <c r="DI814" s="29"/>
      <c r="DJ814" s="13" t="s">
        <v>127</v>
      </c>
    </row>
    <row r="815" spans="2:114" ht="15" customHeight="1">
      <c r="B815" s="91" t="s">
        <v>438</v>
      </c>
      <c r="C815" s="92" t="s">
        <v>352</v>
      </c>
      <c r="D815" s="92" t="s">
        <v>406</v>
      </c>
      <c r="E815" s="93" t="s">
        <v>407</v>
      </c>
      <c r="F815" s="9">
        <v>17</v>
      </c>
      <c r="G815" s="9">
        <f t="shared" si="12"/>
        <v>1</v>
      </c>
      <c r="J815" s="8">
        <f>IF(COUNTIF($O$815:$AH$815,"○")=0,0,1)</f>
        <v>0</v>
      </c>
      <c r="K815" s="28" t="s">
        <v>154</v>
      </c>
      <c r="L815" s="29"/>
      <c r="N815" s="30"/>
      <c r="O815" s="8" t="str">
        <f>IF('項目E2(合理的配慮の提供)'!$AJ$36="","NA",'項目E2(合理的配慮の提供)'!$AJ$36)</f>
        <v>NA</v>
      </c>
      <c r="P815" s="8" t="str">
        <f>IF('項目E2(合理的配慮の提供)'!$AK$36="","NA",'項目E2(合理的配慮の提供)'!$AK$36)</f>
        <v>NA</v>
      </c>
      <c r="Q815" s="8" t="str">
        <f>IF('項目E2(合理的配慮の提供)'!$AL$36="","NA",'項目E2(合理的配慮の提供)'!$AL$36)</f>
        <v>NA</v>
      </c>
      <c r="R815" s="8" t="str">
        <f>IF('項目E2(合理的配慮の提供)'!$AM$36="","NA",'項目E2(合理的配慮の提供)'!$AM$36)</f>
        <v>NA</v>
      </c>
      <c r="S815" s="8" t="str">
        <f>IF('項目E2(合理的配慮の提供)'!$AN$36="","NA",'項目E2(合理的配慮の提供)'!$AN$36)</f>
        <v>NA</v>
      </c>
      <c r="T815" s="8" t="str">
        <f>IF('項目E2(合理的配慮の提供)'!$AO$36="","NA",'項目E2(合理的配慮の提供)'!$AO$36)</f>
        <v>NA</v>
      </c>
      <c r="AB815" s="30"/>
      <c r="AC815" s="30"/>
      <c r="AD815" s="30"/>
      <c r="AE815" s="30"/>
      <c r="AF815" s="30"/>
      <c r="AG815" s="30"/>
      <c r="AH815" s="30"/>
      <c r="AI815" s="30"/>
      <c r="AK815" s="30"/>
      <c r="AN815" s="30"/>
      <c r="AO815" s="30"/>
      <c r="AP815" s="30"/>
      <c r="AQ815" s="29"/>
      <c r="AR815" s="29"/>
      <c r="AT815" s="120"/>
      <c r="AU815" s="9" t="s">
        <v>408</v>
      </c>
      <c r="AV815" s="9" t="s">
        <v>409</v>
      </c>
      <c r="AW815" s="9" t="s">
        <v>410</v>
      </c>
      <c r="AX815" s="9" t="s">
        <v>411</v>
      </c>
      <c r="AY815" s="9" t="s">
        <v>412</v>
      </c>
      <c r="AZ815" s="9" t="s">
        <v>413</v>
      </c>
      <c r="BH815" s="120"/>
      <c r="BI815" s="120"/>
      <c r="BJ815" s="120"/>
      <c r="BK815" s="120"/>
      <c r="BL815" s="120"/>
      <c r="BM815" s="120"/>
      <c r="BN815" s="120"/>
      <c r="BO815" s="120"/>
      <c r="BQ815" s="120"/>
      <c r="BT815" s="120"/>
      <c r="BU815" s="120"/>
      <c r="BV815" s="120"/>
      <c r="BW815" s="9" t="s">
        <v>278</v>
      </c>
      <c r="BX815" s="29"/>
      <c r="DI815" s="29"/>
      <c r="DJ815" s="13" t="s">
        <v>370</v>
      </c>
    </row>
    <row r="816" spans="2:114" ht="15" customHeight="1">
      <c r="B816" s="91" t="s">
        <v>438</v>
      </c>
      <c r="C816" s="92" t="s">
        <v>352</v>
      </c>
      <c r="D816" s="92" t="s">
        <v>406</v>
      </c>
      <c r="E816" s="93" t="s">
        <v>414</v>
      </c>
      <c r="F816" s="9">
        <v>17</v>
      </c>
      <c r="G816" s="9">
        <f t="shared" si="12"/>
        <v>1</v>
      </c>
      <c r="I816" s="8">
        <f>IF(AND($J$815=1,$T$815&lt;&gt;"○"),1,0)</f>
        <v>0</v>
      </c>
      <c r="J816" s="8">
        <f>IF($AL$816="NA",0,1)</f>
        <v>0</v>
      </c>
      <c r="K816" s="28" t="s">
        <v>118</v>
      </c>
      <c r="L816" s="29"/>
      <c r="N816" s="30"/>
      <c r="AB816" s="30"/>
      <c r="AC816" s="30"/>
      <c r="AD816" s="30"/>
      <c r="AE816" s="30"/>
      <c r="AF816" s="30"/>
      <c r="AG816" s="30"/>
      <c r="AH816" s="30"/>
      <c r="AI816" s="30"/>
      <c r="AK816" s="30"/>
      <c r="AL816" s="8" t="str">
        <f>IF('項目E2(合理的配慮の提供)'!$AP$36="","NA",'項目E2(合理的配慮の提供)'!$AP$36)</f>
        <v>NA</v>
      </c>
      <c r="AN816" s="30"/>
      <c r="AO816" s="30"/>
      <c r="AP816" s="30"/>
      <c r="AQ816" s="29"/>
      <c r="AR816" s="29"/>
      <c r="AT816" s="120"/>
      <c r="BH816" s="120"/>
      <c r="BI816" s="120"/>
      <c r="BJ816" s="120"/>
      <c r="BK816" s="120"/>
      <c r="BL816" s="120"/>
      <c r="BM816" s="120"/>
      <c r="BN816" s="120"/>
      <c r="BO816" s="120"/>
      <c r="BQ816" s="120"/>
      <c r="BR816" s="9" t="s">
        <v>415</v>
      </c>
      <c r="BT816" s="120"/>
      <c r="BU816" s="120"/>
      <c r="BV816" s="120"/>
      <c r="BW816" s="9" t="s">
        <v>279</v>
      </c>
      <c r="BX816" s="29"/>
      <c r="BY816" s="13" t="s">
        <v>413</v>
      </c>
      <c r="CA816" s="13" t="s">
        <v>373</v>
      </c>
      <c r="DI816" s="29"/>
      <c r="DJ816" s="13" t="s">
        <v>127</v>
      </c>
    </row>
    <row r="817" spans="2:114" ht="15" customHeight="1">
      <c r="B817" s="91" t="s">
        <v>438</v>
      </c>
      <c r="C817" s="92" t="s">
        <v>352</v>
      </c>
      <c r="D817" s="92" t="s">
        <v>209</v>
      </c>
      <c r="E817" s="93" t="s">
        <v>210</v>
      </c>
      <c r="F817" s="9">
        <v>17</v>
      </c>
      <c r="G817" s="9">
        <f t="shared" si="12"/>
        <v>1</v>
      </c>
      <c r="J817" s="8">
        <f>IF(COUNTIF($O$817:$AH$817,"○")=0,0,1)</f>
        <v>0</v>
      </c>
      <c r="K817" s="28" t="s">
        <v>154</v>
      </c>
      <c r="L817" s="29"/>
      <c r="N817" s="30"/>
      <c r="O817" s="8" t="str">
        <f>IF('項目E2(合理的配慮の提供)'!$AQ$36="","NA",'項目E2(合理的配慮の提供)'!$AQ$36)</f>
        <v>NA</v>
      </c>
      <c r="P817" s="8" t="str">
        <f>IF('項目E2(合理的配慮の提供)'!$AR$36="","NA",'項目E2(合理的配慮の提供)'!$AR$36)</f>
        <v>NA</v>
      </c>
      <c r="Q817" s="8" t="str">
        <f>IF('項目E2(合理的配慮の提供)'!$AS$36="","NA",'項目E2(合理的配慮の提供)'!$AS$36)</f>
        <v>NA</v>
      </c>
      <c r="AB817" s="30"/>
      <c r="AC817" s="30"/>
      <c r="AD817" s="30"/>
      <c r="AE817" s="30"/>
      <c r="AF817" s="30"/>
      <c r="AG817" s="30"/>
      <c r="AH817" s="30"/>
      <c r="AI817" s="30"/>
      <c r="AK817" s="30"/>
      <c r="AN817" s="30"/>
      <c r="AO817" s="30"/>
      <c r="AP817" s="30"/>
      <c r="AQ817" s="29"/>
      <c r="AR817" s="29"/>
      <c r="AT817" s="120"/>
      <c r="AU817" s="9" t="s">
        <v>416</v>
      </c>
      <c r="AV817" s="9" t="s">
        <v>417</v>
      </c>
      <c r="AW817" s="9" t="s">
        <v>418</v>
      </c>
      <c r="BH817" s="120"/>
      <c r="BI817" s="120"/>
      <c r="BJ817" s="120"/>
      <c r="BK817" s="120"/>
      <c r="BL817" s="120"/>
      <c r="BM817" s="120"/>
      <c r="BN817" s="120"/>
      <c r="BO817" s="120"/>
      <c r="BQ817" s="120"/>
      <c r="BT817" s="120"/>
      <c r="BU817" s="120"/>
      <c r="BV817" s="120"/>
      <c r="BW817" s="9" t="s">
        <v>284</v>
      </c>
      <c r="BX817" s="29"/>
      <c r="DI817" s="29"/>
      <c r="DJ817" s="13" t="s">
        <v>370</v>
      </c>
    </row>
    <row r="818" spans="2:114" ht="15" customHeight="1">
      <c r="B818" s="91" t="s">
        <v>438</v>
      </c>
      <c r="C818" s="92" t="s">
        <v>352</v>
      </c>
      <c r="D818" s="92" t="s">
        <v>215</v>
      </c>
      <c r="E818" s="93" t="s">
        <v>419</v>
      </c>
      <c r="F818" s="9">
        <v>17</v>
      </c>
      <c r="G818" s="9">
        <f t="shared" si="12"/>
        <v>1</v>
      </c>
      <c r="J818" s="8">
        <f>IF(COUNTIF($O$818:$AH$818,"○")=0,0,1)</f>
        <v>0</v>
      </c>
      <c r="K818" s="28" t="s">
        <v>154</v>
      </c>
      <c r="L818" s="29"/>
      <c r="N818" s="30"/>
      <c r="O818" s="8" t="str">
        <f>IF('項目E2(合理的配慮の提供)'!$AT$36="","NA",'項目E2(合理的配慮の提供)'!$AT$36)</f>
        <v>NA</v>
      </c>
      <c r="AB818" s="30"/>
      <c r="AC818" s="30"/>
      <c r="AD818" s="30"/>
      <c r="AE818" s="30"/>
      <c r="AF818" s="30"/>
      <c r="AG818" s="30"/>
      <c r="AH818" s="30"/>
      <c r="AI818" s="30"/>
      <c r="AK818" s="30"/>
      <c r="AN818" s="30"/>
      <c r="AO818" s="30"/>
      <c r="AP818" s="30"/>
      <c r="AQ818" s="29"/>
      <c r="AR818" s="29"/>
      <c r="AT818" s="120"/>
      <c r="AU818" s="9" t="s">
        <v>420</v>
      </c>
      <c r="BH818" s="120"/>
      <c r="BI818" s="120"/>
      <c r="BJ818" s="120"/>
      <c r="BK818" s="120"/>
      <c r="BL818" s="120"/>
      <c r="BM818" s="120"/>
      <c r="BN818" s="120"/>
      <c r="BO818" s="120"/>
      <c r="BQ818" s="120"/>
      <c r="BT818" s="120"/>
      <c r="BU818" s="120"/>
      <c r="BV818" s="120"/>
      <c r="BW818" s="9" t="s">
        <v>285</v>
      </c>
      <c r="BX818" s="29"/>
      <c r="DI818" s="29"/>
      <c r="DJ818" s="13" t="s">
        <v>370</v>
      </c>
    </row>
    <row r="819" spans="2:114" ht="15" customHeight="1">
      <c r="B819" s="91" t="s">
        <v>438</v>
      </c>
      <c r="C819" s="92" t="s">
        <v>352</v>
      </c>
      <c r="D819" s="92" t="s">
        <v>218</v>
      </c>
      <c r="E819" s="93" t="s">
        <v>421</v>
      </c>
      <c r="F819" s="9">
        <v>17</v>
      </c>
      <c r="G819" s="9">
        <f t="shared" si="12"/>
        <v>1</v>
      </c>
      <c r="J819" s="8">
        <f>IF($AL$819="NA",0,1)</f>
        <v>0</v>
      </c>
      <c r="K819" s="28" t="s">
        <v>118</v>
      </c>
      <c r="L819" s="29"/>
      <c r="N819" s="30"/>
      <c r="AB819" s="30"/>
      <c r="AC819" s="30"/>
      <c r="AD819" s="30"/>
      <c r="AE819" s="30"/>
      <c r="AF819" s="30"/>
      <c r="AG819" s="30"/>
      <c r="AH819" s="30"/>
      <c r="AI819" s="30"/>
      <c r="AK819" s="30"/>
      <c r="AL819" s="8" t="str">
        <f>IF('項目E2(合理的配慮の提供)'!$AU$36="","NA",'項目E2(合理的配慮の提供)'!$AU$36)</f>
        <v>NA</v>
      </c>
      <c r="AN819" s="30"/>
      <c r="AO819" s="30"/>
      <c r="AP819" s="30"/>
      <c r="AQ819" s="29"/>
      <c r="AR819" s="29"/>
      <c r="AT819" s="120"/>
      <c r="BH819" s="120"/>
      <c r="BI819" s="120"/>
      <c r="BJ819" s="120"/>
      <c r="BK819" s="120"/>
      <c r="BL819" s="120"/>
      <c r="BM819" s="120"/>
      <c r="BN819" s="120"/>
      <c r="BO819" s="120"/>
      <c r="BQ819" s="120"/>
      <c r="BR819" s="9" t="s">
        <v>422</v>
      </c>
      <c r="BT819" s="120"/>
      <c r="BU819" s="120"/>
      <c r="BV819" s="120"/>
      <c r="BW819" s="9" t="s">
        <v>286</v>
      </c>
      <c r="BX819" s="29"/>
      <c r="DI819" s="29"/>
      <c r="DJ819" s="13" t="s">
        <v>127</v>
      </c>
    </row>
    <row r="820" spans="2:114" ht="15" customHeight="1">
      <c r="B820" s="91" t="s">
        <v>438</v>
      </c>
      <c r="C820" s="92" t="s">
        <v>352</v>
      </c>
      <c r="D820" s="92" t="s">
        <v>432</v>
      </c>
      <c r="E820" s="93" t="s">
        <v>423</v>
      </c>
      <c r="F820" s="9">
        <v>17</v>
      </c>
      <c r="G820" s="9">
        <f t="shared" si="12"/>
        <v>1</v>
      </c>
      <c r="J820" s="8">
        <f>IF(OR($M$820="(選択)",LEN(TRIM($M$820))=0,$M$820="NA"),0,1)</f>
        <v>0</v>
      </c>
      <c r="K820" s="28" t="s">
        <v>145</v>
      </c>
      <c r="L820" s="29"/>
      <c r="M820" s="8" t="str">
        <f>IF('項目E2(合理的配慮の提供)'!$AV$36="","NA",'項目E2(合理的配慮の提供)'!$AV$36)</f>
        <v>(選択)</v>
      </c>
      <c r="N820" s="30"/>
      <c r="AB820" s="30"/>
      <c r="AC820" s="30"/>
      <c r="AD820" s="30"/>
      <c r="AE820" s="30"/>
      <c r="AF820" s="30"/>
      <c r="AG820" s="30"/>
      <c r="AH820" s="30"/>
      <c r="AI820" s="30"/>
      <c r="AK820" s="30"/>
      <c r="AN820" s="30"/>
      <c r="AO820" s="30"/>
      <c r="AP820" s="30"/>
      <c r="AQ820" s="29"/>
      <c r="AR820" s="29"/>
      <c r="AS820" s="9" t="s">
        <v>424</v>
      </c>
      <c r="AT820" s="120"/>
      <c r="BH820" s="120"/>
      <c r="BI820" s="120"/>
      <c r="BJ820" s="120"/>
      <c r="BK820" s="120"/>
      <c r="BL820" s="120"/>
      <c r="BM820" s="120"/>
      <c r="BN820" s="120"/>
      <c r="BO820" s="120"/>
      <c r="BQ820" s="120"/>
      <c r="BT820" s="120"/>
      <c r="BU820" s="120"/>
      <c r="BV820" s="120"/>
      <c r="BW820" s="9" t="s">
        <v>287</v>
      </c>
      <c r="BX820" s="29"/>
      <c r="DI820" s="29"/>
      <c r="DJ820" s="13" t="s">
        <v>360</v>
      </c>
    </row>
    <row r="821" spans="2:114" ht="15" customHeight="1">
      <c r="B821" s="91" t="s">
        <v>438</v>
      </c>
      <c r="C821" s="92" t="s">
        <v>352</v>
      </c>
      <c r="D821" s="92" t="s">
        <v>425</v>
      </c>
      <c r="E821" s="93" t="s">
        <v>426</v>
      </c>
      <c r="F821" s="9">
        <v>17</v>
      </c>
      <c r="G821" s="9">
        <f t="shared" si="12"/>
        <v>1</v>
      </c>
      <c r="J821" s="8">
        <f>IF($AL$821="NA",0,1)</f>
        <v>0</v>
      </c>
      <c r="K821" s="28" t="s">
        <v>118</v>
      </c>
      <c r="L821" s="29"/>
      <c r="N821" s="30"/>
      <c r="AB821" s="30"/>
      <c r="AC821" s="30"/>
      <c r="AD821" s="30"/>
      <c r="AE821" s="30"/>
      <c r="AF821" s="30"/>
      <c r="AG821" s="30"/>
      <c r="AH821" s="30"/>
      <c r="AI821" s="30"/>
      <c r="AK821" s="30"/>
      <c r="AL821" s="8" t="str">
        <f>IF('項目E2(合理的配慮の提供)'!$AW$36="","NA",'項目E2(合理的配慮の提供)'!$AW$36)</f>
        <v>NA</v>
      </c>
      <c r="AN821" s="30"/>
      <c r="AO821" s="30"/>
      <c r="AP821" s="30"/>
      <c r="AQ821" s="29"/>
      <c r="AR821" s="29"/>
      <c r="AT821" s="120"/>
      <c r="BH821" s="120"/>
      <c r="BI821" s="120"/>
      <c r="BJ821" s="120"/>
      <c r="BK821" s="120"/>
      <c r="BL821" s="120"/>
      <c r="BM821" s="120"/>
      <c r="BN821" s="120"/>
      <c r="BO821" s="120"/>
      <c r="BQ821" s="120"/>
      <c r="BR821" s="9" t="s">
        <v>427</v>
      </c>
      <c r="BT821" s="120"/>
      <c r="BU821" s="120"/>
      <c r="BV821" s="120"/>
      <c r="BW821" s="9" t="s">
        <v>288</v>
      </c>
      <c r="BX821" s="29"/>
      <c r="DI821" s="29"/>
      <c r="DJ821" s="13" t="s">
        <v>127</v>
      </c>
    </row>
    <row r="822" spans="2:114" ht="15" customHeight="1">
      <c r="B822" s="91" t="s">
        <v>438</v>
      </c>
      <c r="C822" s="92" t="s">
        <v>352</v>
      </c>
      <c r="D822" s="92" t="s">
        <v>227</v>
      </c>
      <c r="E822" s="93" t="s">
        <v>228</v>
      </c>
      <c r="F822" s="9">
        <v>17</v>
      </c>
      <c r="G822" s="9">
        <f t="shared" si="12"/>
        <v>1</v>
      </c>
      <c r="J822" s="8">
        <f>IF($AL$822="NA",0,1)</f>
        <v>0</v>
      </c>
      <c r="K822" s="28" t="s">
        <v>118</v>
      </c>
      <c r="L822" s="29"/>
      <c r="N822" s="30"/>
      <c r="AB822" s="30"/>
      <c r="AC822" s="30"/>
      <c r="AD822" s="30"/>
      <c r="AE822" s="30"/>
      <c r="AF822" s="30"/>
      <c r="AG822" s="30"/>
      <c r="AH822" s="30"/>
      <c r="AI822" s="30"/>
      <c r="AK822" s="30"/>
      <c r="AL822" s="8" t="str">
        <f>IF('項目E2(合理的配慮の提供)'!$AX$36="","NA",'項目E2(合理的配慮の提供)'!$AX$36)</f>
        <v>NA</v>
      </c>
      <c r="AN822" s="30"/>
      <c r="AO822" s="30"/>
      <c r="AP822" s="30"/>
      <c r="AQ822" s="29"/>
      <c r="AR822" s="29"/>
      <c r="AT822" s="120"/>
      <c r="BH822" s="120"/>
      <c r="BI822" s="120"/>
      <c r="BJ822" s="120"/>
      <c r="BK822" s="120"/>
      <c r="BL822" s="120"/>
      <c r="BM822" s="120"/>
      <c r="BN822" s="120"/>
      <c r="BO822" s="120"/>
      <c r="BQ822" s="120"/>
      <c r="BR822" s="9" t="s">
        <v>428</v>
      </c>
      <c r="BT822" s="120"/>
      <c r="BU822" s="120"/>
      <c r="BV822" s="120"/>
      <c r="BW822" s="9" t="s">
        <v>289</v>
      </c>
      <c r="BX822" s="29"/>
      <c r="DI822" s="29"/>
      <c r="DJ822" s="13" t="s">
        <v>127</v>
      </c>
    </row>
    <row r="823" spans="2:114" ht="15" customHeight="1">
      <c r="B823" s="91" t="s">
        <v>438</v>
      </c>
      <c r="C823" s="92" t="s">
        <v>352</v>
      </c>
      <c r="D823" s="92" t="s">
        <v>429</v>
      </c>
      <c r="E823" s="93" t="s">
        <v>430</v>
      </c>
      <c r="F823" s="9">
        <v>17</v>
      </c>
      <c r="G823" s="9">
        <f t="shared" si="12"/>
        <v>1</v>
      </c>
      <c r="J823" s="8">
        <f>IF(OR($M$823="(選択)",LEN(TRIM($M$823))=0,$M$823="NA"),0,1)</f>
        <v>0</v>
      </c>
      <c r="K823" s="28" t="s">
        <v>145</v>
      </c>
      <c r="L823" s="29"/>
      <c r="M823" s="8" t="str">
        <f>IF('項目E2(合理的配慮の提供)'!$AY$36="","NA",'項目E2(合理的配慮の提供)'!$AY$36)</f>
        <v>(選択)</v>
      </c>
      <c r="N823" s="30"/>
      <c r="AB823" s="30"/>
      <c r="AC823" s="30"/>
      <c r="AD823" s="30"/>
      <c r="AE823" s="30"/>
      <c r="AF823" s="30"/>
      <c r="AG823" s="30"/>
      <c r="AH823" s="30"/>
      <c r="AI823" s="30"/>
      <c r="AK823" s="30"/>
      <c r="AN823" s="30"/>
      <c r="AO823" s="30"/>
      <c r="AP823" s="30"/>
      <c r="AQ823" s="29"/>
      <c r="AR823" s="29"/>
      <c r="AS823" s="9" t="s">
        <v>431</v>
      </c>
      <c r="AT823" s="120"/>
      <c r="BH823" s="120"/>
      <c r="BI823" s="120"/>
      <c r="BJ823" s="120"/>
      <c r="BK823" s="120"/>
      <c r="BL823" s="120"/>
      <c r="BM823" s="120"/>
      <c r="BN823" s="120"/>
      <c r="BO823" s="120"/>
      <c r="BQ823" s="120"/>
      <c r="BT823" s="120"/>
      <c r="BU823" s="120"/>
      <c r="BV823" s="120"/>
      <c r="BW823" s="9" t="s">
        <v>290</v>
      </c>
      <c r="BX823" s="29"/>
      <c r="DI823" s="29"/>
      <c r="DJ823" s="13" t="s">
        <v>360</v>
      </c>
    </row>
    <row r="824" spans="2:114" ht="15" customHeight="1">
      <c r="B824" s="91" t="s">
        <v>438</v>
      </c>
      <c r="C824" s="92" t="s">
        <v>352</v>
      </c>
      <c r="D824" s="92" t="s">
        <v>357</v>
      </c>
      <c r="E824" s="93" t="s">
        <v>439</v>
      </c>
      <c r="F824" s="9">
        <v>18</v>
      </c>
      <c r="G824" s="9">
        <f t="shared" si="12"/>
        <v>1</v>
      </c>
      <c r="J824" s="8">
        <f>IF(OR($M$824="(選択)",LEN(TRIM($M$824))=0,$M$824="NA"),0,1)</f>
        <v>0</v>
      </c>
      <c r="K824" s="28" t="s">
        <v>145</v>
      </c>
      <c r="L824" s="29"/>
      <c r="M824" s="8" t="str">
        <f>IF('項目E2(合理的配慮の提供)'!$C$37="","NA",'項目E2(合理的配慮の提供)'!$C$37)</f>
        <v>(選択)</v>
      </c>
      <c r="N824" s="30"/>
      <c r="AB824" s="30"/>
      <c r="AC824" s="30"/>
      <c r="AD824" s="30"/>
      <c r="AE824" s="30"/>
      <c r="AF824" s="30"/>
      <c r="AG824" s="30"/>
      <c r="AH824" s="30"/>
      <c r="AI824" s="30"/>
      <c r="AK824" s="30"/>
      <c r="AN824" s="30"/>
      <c r="AO824" s="30"/>
      <c r="AP824" s="30"/>
      <c r="AQ824" s="29"/>
      <c r="AR824" s="29"/>
      <c r="AS824" s="9" t="s">
        <v>359</v>
      </c>
      <c r="AT824" s="120"/>
      <c r="BH824" s="120"/>
      <c r="BI824" s="120"/>
      <c r="BJ824" s="120"/>
      <c r="BK824" s="120"/>
      <c r="BL824" s="120"/>
      <c r="BM824" s="120"/>
      <c r="BN824" s="120"/>
      <c r="BO824" s="120"/>
      <c r="BQ824" s="120"/>
      <c r="BT824" s="120"/>
      <c r="BU824" s="120"/>
      <c r="BV824" s="120"/>
      <c r="BW824" s="9" t="s">
        <v>237</v>
      </c>
      <c r="BX824" s="29"/>
      <c r="DI824" s="29"/>
      <c r="DJ824" s="13" t="s">
        <v>360</v>
      </c>
    </row>
    <row r="825" spans="2:114" ht="15" customHeight="1">
      <c r="B825" s="91" t="s">
        <v>438</v>
      </c>
      <c r="C825" s="92" t="s">
        <v>352</v>
      </c>
      <c r="D825" s="92" t="s">
        <v>361</v>
      </c>
      <c r="E825" s="93" t="s">
        <v>362</v>
      </c>
      <c r="F825" s="9">
        <v>18</v>
      </c>
      <c r="G825" s="9">
        <f t="shared" si="12"/>
        <v>1</v>
      </c>
      <c r="J825" s="8">
        <f>IF($AL$825="NA",0,1)</f>
        <v>0</v>
      </c>
      <c r="K825" s="28" t="s">
        <v>118</v>
      </c>
      <c r="L825" s="29"/>
      <c r="N825" s="30"/>
      <c r="AB825" s="30"/>
      <c r="AC825" s="30"/>
      <c r="AD825" s="30"/>
      <c r="AE825" s="30"/>
      <c r="AF825" s="30"/>
      <c r="AG825" s="30"/>
      <c r="AH825" s="30"/>
      <c r="AI825" s="30"/>
      <c r="AK825" s="30"/>
      <c r="AL825" s="8" t="str">
        <f>IF('項目E2(合理的配慮の提供)'!$D$37="","NA",'項目E2(合理的配慮の提供)'!$D$37)</f>
        <v>NA</v>
      </c>
      <c r="AN825" s="30"/>
      <c r="AO825" s="30"/>
      <c r="AP825" s="30"/>
      <c r="AQ825" s="29"/>
      <c r="AR825" s="29"/>
      <c r="AT825" s="120"/>
      <c r="BH825" s="120"/>
      <c r="BI825" s="120"/>
      <c r="BJ825" s="120"/>
      <c r="BK825" s="120"/>
      <c r="BL825" s="120"/>
      <c r="BM825" s="120"/>
      <c r="BN825" s="120"/>
      <c r="BO825" s="120"/>
      <c r="BQ825" s="120"/>
      <c r="BR825" s="9" t="s">
        <v>363</v>
      </c>
      <c r="BT825" s="120"/>
      <c r="BU825" s="120"/>
      <c r="BV825" s="120"/>
      <c r="BW825" s="9" t="s">
        <v>238</v>
      </c>
      <c r="BX825" s="29"/>
      <c r="DI825" s="29"/>
      <c r="DJ825" s="13" t="s">
        <v>127</v>
      </c>
    </row>
    <row r="826" spans="2:114" ht="15" customHeight="1">
      <c r="B826" s="91" t="s">
        <v>438</v>
      </c>
      <c r="C826" s="92" t="s">
        <v>352</v>
      </c>
      <c r="D826" s="92" t="s">
        <v>364</v>
      </c>
      <c r="E826" s="93" t="s">
        <v>365</v>
      </c>
      <c r="F826" s="9">
        <v>18</v>
      </c>
      <c r="G826" s="9">
        <f t="shared" si="12"/>
        <v>1</v>
      </c>
      <c r="J826" s="8">
        <f>IF(COUNTIF($O$826:$AH$826,"○")=0,0,1)</f>
        <v>0</v>
      </c>
      <c r="K826" s="28" t="s">
        <v>366</v>
      </c>
      <c r="L826" s="29"/>
      <c r="N826" s="30"/>
      <c r="O826" s="8" t="str">
        <f>IF('項目E2(合理的配慮の提供)'!$G$37="","NA",'項目E2(合理的配慮の提供)'!$G$37)</f>
        <v>NA</v>
      </c>
      <c r="P826" s="8" t="str">
        <f>IF('項目E2(合理的配慮の提供)'!$H$37="","NA",'項目E2(合理的配慮の提供)'!$H$37)</f>
        <v>NA</v>
      </c>
      <c r="Q826" s="8" t="str">
        <f>IF('項目E2(合理的配慮の提供)'!$I$37="","NA",'項目E2(合理的配慮の提供)'!$I$37)</f>
        <v>NA</v>
      </c>
      <c r="AB826" s="30"/>
      <c r="AC826" s="30"/>
      <c r="AD826" s="30"/>
      <c r="AE826" s="30"/>
      <c r="AF826" s="30"/>
      <c r="AG826" s="30"/>
      <c r="AH826" s="30"/>
      <c r="AI826" s="30"/>
      <c r="AK826" s="30"/>
      <c r="AM826" s="32"/>
      <c r="AN826" s="30"/>
      <c r="AO826" s="30"/>
      <c r="AP826" s="30"/>
      <c r="AQ826" s="29"/>
      <c r="AR826" s="29"/>
      <c r="AT826" s="120"/>
      <c r="AU826" s="9" t="s">
        <v>367</v>
      </c>
      <c r="AV826" s="9" t="s">
        <v>368</v>
      </c>
      <c r="AW826" s="9" t="s">
        <v>369</v>
      </c>
      <c r="BH826" s="120"/>
      <c r="BI826" s="120"/>
      <c r="BJ826" s="120"/>
      <c r="BK826" s="120"/>
      <c r="BL826" s="120"/>
      <c r="BM826" s="120"/>
      <c r="BN826" s="120"/>
      <c r="BO826" s="120"/>
      <c r="BQ826" s="120"/>
      <c r="BT826" s="120"/>
      <c r="BU826" s="120"/>
      <c r="BV826" s="120"/>
      <c r="BW826" s="9" t="s">
        <v>242</v>
      </c>
      <c r="BX826" s="29"/>
      <c r="DI826" s="29"/>
      <c r="DJ826" s="13" t="s">
        <v>370</v>
      </c>
    </row>
    <row r="827" spans="2:114" ht="15" customHeight="1">
      <c r="B827" s="91" t="s">
        <v>438</v>
      </c>
      <c r="C827" s="92" t="s">
        <v>352</v>
      </c>
      <c r="D827" s="92" t="s">
        <v>364</v>
      </c>
      <c r="E827" s="93" t="s">
        <v>371</v>
      </c>
      <c r="F827" s="9">
        <v>18</v>
      </c>
      <c r="G827" s="9">
        <f t="shared" si="12"/>
        <v>1</v>
      </c>
      <c r="I827" s="8">
        <f>IF(AND($J$826=1,$Q$826&lt;&gt;"○"),1,0)</f>
        <v>0</v>
      </c>
      <c r="J827" s="8">
        <f>IF($AL$827="NA",0,1)</f>
        <v>0</v>
      </c>
      <c r="K827" s="28" t="s">
        <v>118</v>
      </c>
      <c r="L827" s="29"/>
      <c r="N827" s="30"/>
      <c r="AB827" s="30"/>
      <c r="AC827" s="30"/>
      <c r="AD827" s="30"/>
      <c r="AE827" s="30"/>
      <c r="AF827" s="30"/>
      <c r="AG827" s="30"/>
      <c r="AH827" s="30"/>
      <c r="AI827" s="30"/>
      <c r="AK827" s="30"/>
      <c r="AL827" s="8" t="str">
        <f>IF('項目E2(合理的配慮の提供)'!$J$37="","NA",'項目E2(合理的配慮の提供)'!$J$37)</f>
        <v>NA</v>
      </c>
      <c r="AN827" s="30"/>
      <c r="AO827" s="30"/>
      <c r="AP827" s="30"/>
      <c r="AQ827" s="29"/>
      <c r="AR827" s="29"/>
      <c r="AT827" s="120"/>
      <c r="BH827" s="120"/>
      <c r="BI827" s="120"/>
      <c r="BJ827" s="120"/>
      <c r="BK827" s="120"/>
      <c r="BL827" s="120"/>
      <c r="BM827" s="120"/>
      <c r="BN827" s="120"/>
      <c r="BO827" s="120"/>
      <c r="BQ827" s="120"/>
      <c r="BR827" s="9" t="s">
        <v>372</v>
      </c>
      <c r="BT827" s="120"/>
      <c r="BU827" s="120"/>
      <c r="BV827" s="120"/>
      <c r="BW827" s="9" t="s">
        <v>243</v>
      </c>
      <c r="BX827" s="29"/>
      <c r="BY827" s="13" t="s">
        <v>369</v>
      </c>
      <c r="CA827" s="13" t="s">
        <v>373</v>
      </c>
      <c r="DI827" s="29"/>
      <c r="DJ827" s="13" t="s">
        <v>127</v>
      </c>
    </row>
    <row r="828" spans="2:114" ht="15" customHeight="1">
      <c r="B828" s="91" t="s">
        <v>438</v>
      </c>
      <c r="C828" s="92" t="s">
        <v>352</v>
      </c>
      <c r="D828" s="92" t="s">
        <v>162</v>
      </c>
      <c r="E828" s="93" t="s">
        <v>374</v>
      </c>
      <c r="F828" s="9">
        <v>18</v>
      </c>
      <c r="G828" s="9">
        <f t="shared" si="12"/>
        <v>1</v>
      </c>
      <c r="J828" s="8">
        <f>IF(COUNTIF($O$828:$AH$828,"○")=0,0,1)</f>
        <v>0</v>
      </c>
      <c r="K828" s="28" t="s">
        <v>154</v>
      </c>
      <c r="L828" s="29"/>
      <c r="N828" s="30"/>
      <c r="O828" s="8" t="str">
        <f>IF('項目E2(合理的配慮の提供)'!$K$37="","NA",'項目E2(合理的配慮の提供)'!$K$37)</f>
        <v>NA</v>
      </c>
      <c r="P828" s="8" t="str">
        <f>IF('項目E2(合理的配慮の提供)'!$L$37="","NA",'項目E2(合理的配慮の提供)'!$L$37)</f>
        <v>NA</v>
      </c>
      <c r="Q828" s="8" t="str">
        <f>IF('項目E2(合理的配慮の提供)'!$M$37="","NA",'項目E2(合理的配慮の提供)'!$M$37)</f>
        <v>NA</v>
      </c>
      <c r="R828" s="8" t="str">
        <f>IF('項目E2(合理的配慮の提供)'!$N$37="","NA",'項目E2(合理的配慮の提供)'!$N$37)</f>
        <v>NA</v>
      </c>
      <c r="AB828" s="30"/>
      <c r="AC828" s="30"/>
      <c r="AD828" s="30"/>
      <c r="AE828" s="30"/>
      <c r="AF828" s="30"/>
      <c r="AG828" s="30"/>
      <c r="AH828" s="30"/>
      <c r="AI828" s="30"/>
      <c r="AK828" s="30"/>
      <c r="AN828" s="30"/>
      <c r="AO828" s="30"/>
      <c r="AP828" s="30"/>
      <c r="AQ828" s="29"/>
      <c r="AR828" s="29"/>
      <c r="AT828" s="120"/>
      <c r="AU828" s="9" t="s">
        <v>375</v>
      </c>
      <c r="AV828" s="9" t="s">
        <v>376</v>
      </c>
      <c r="AW828" s="9" t="s">
        <v>377</v>
      </c>
      <c r="AX828" s="9" t="s">
        <v>378</v>
      </c>
      <c r="BH828" s="120"/>
      <c r="BI828" s="120"/>
      <c r="BJ828" s="120"/>
      <c r="BK828" s="120"/>
      <c r="BL828" s="120"/>
      <c r="BM828" s="120"/>
      <c r="BN828" s="120"/>
      <c r="BO828" s="120"/>
      <c r="BQ828" s="120"/>
      <c r="BT828" s="120"/>
      <c r="BU828" s="120"/>
      <c r="BV828" s="120"/>
      <c r="BW828" s="9" t="s">
        <v>248</v>
      </c>
      <c r="BX828" s="29"/>
      <c r="DI828" s="29"/>
      <c r="DJ828" s="13" t="s">
        <v>370</v>
      </c>
    </row>
    <row r="829" spans="2:114" ht="15" customHeight="1">
      <c r="B829" s="91" t="s">
        <v>438</v>
      </c>
      <c r="C829" s="92" t="s">
        <v>352</v>
      </c>
      <c r="D829" s="92" t="s">
        <v>379</v>
      </c>
      <c r="E829" s="93" t="s">
        <v>380</v>
      </c>
      <c r="F829" s="9">
        <v>18</v>
      </c>
      <c r="G829" s="9">
        <f t="shared" si="12"/>
        <v>1</v>
      </c>
      <c r="J829" s="8">
        <f>IF(COUNTIF($O$829:$AH$829,"○")=0,0,1)</f>
        <v>0</v>
      </c>
      <c r="K829" s="28" t="s">
        <v>154</v>
      </c>
      <c r="L829" s="29"/>
      <c r="N829" s="30"/>
      <c r="O829" s="8" t="str">
        <f>IF('項目E2(合理的配慮の提供)'!$O$37="","NA",'項目E2(合理的配慮の提供)'!$O$37)</f>
        <v>NA</v>
      </c>
      <c r="P829" s="8" t="str">
        <f>IF('項目E2(合理的配慮の提供)'!$P$37="","NA",'項目E2(合理的配慮の提供)'!$P$37)</f>
        <v>NA</v>
      </c>
      <c r="Q829" s="8" t="str">
        <f>IF('項目E2(合理的配慮の提供)'!$Q$37="","NA",'項目E2(合理的配慮の提供)'!$Q$37)</f>
        <v>NA</v>
      </c>
      <c r="R829" s="8" t="str">
        <f>IF('項目E2(合理的配慮の提供)'!$R$37="","NA",'項目E2(合理的配慮の提供)'!$R$37)</f>
        <v>NA</v>
      </c>
      <c r="S829" s="8" t="str">
        <f>IF('項目E2(合理的配慮の提供)'!$S$37="","NA",'項目E2(合理的配慮の提供)'!$S$37)</f>
        <v>NA</v>
      </c>
      <c r="T829" s="8" t="str">
        <f>IF('項目E2(合理的配慮の提供)'!$T$37="","NA",'項目E2(合理的配慮の提供)'!$T$37)</f>
        <v>NA</v>
      </c>
      <c r="U829" s="8" t="str">
        <f>IF('項目E2(合理的配慮の提供)'!$U$37="","NA",'項目E2(合理的配慮の提供)'!$U$37)</f>
        <v>NA</v>
      </c>
      <c r="V829" s="8" t="str">
        <f>IF('項目E2(合理的配慮の提供)'!$V$37="","NA",'項目E2(合理的配慮の提供)'!$V$37)</f>
        <v>NA</v>
      </c>
      <c r="W829" s="8" t="str">
        <f>IF('項目E2(合理的配慮の提供)'!$W$37="","NA",'項目E2(合理的配慮の提供)'!$W$37)</f>
        <v>NA</v>
      </c>
      <c r="AB829" s="30"/>
      <c r="AC829" s="30"/>
      <c r="AD829" s="30"/>
      <c r="AE829" s="30"/>
      <c r="AF829" s="30"/>
      <c r="AG829" s="30"/>
      <c r="AH829" s="30"/>
      <c r="AI829" s="30"/>
      <c r="AK829" s="30"/>
      <c r="AN829" s="30"/>
      <c r="AO829" s="30"/>
      <c r="AP829" s="30"/>
      <c r="AQ829" s="29"/>
      <c r="AR829" s="29"/>
      <c r="AT829" s="120"/>
      <c r="AU829" s="9" t="s">
        <v>381</v>
      </c>
      <c r="AV829" s="9" t="s">
        <v>382</v>
      </c>
      <c r="AW829" s="9" t="s">
        <v>383</v>
      </c>
      <c r="AX829" s="9" t="s">
        <v>384</v>
      </c>
      <c r="AY829" s="9" t="s">
        <v>385</v>
      </c>
      <c r="AZ829" s="9" t="s">
        <v>386</v>
      </c>
      <c r="BA829" s="9" t="s">
        <v>387</v>
      </c>
      <c r="BB829" s="9" t="s">
        <v>388</v>
      </c>
      <c r="BC829" s="9" t="s">
        <v>389</v>
      </c>
      <c r="BH829" s="120"/>
      <c r="BI829" s="120"/>
      <c r="BJ829" s="120"/>
      <c r="BK829" s="120"/>
      <c r="BL829" s="120"/>
      <c r="BM829" s="120"/>
      <c r="BN829" s="120"/>
      <c r="BO829" s="120"/>
      <c r="BQ829" s="120"/>
      <c r="BT829" s="120"/>
      <c r="BU829" s="120"/>
      <c r="BV829" s="120"/>
      <c r="BW829" s="9" t="s">
        <v>258</v>
      </c>
      <c r="BX829" s="29"/>
      <c r="DI829" s="29"/>
      <c r="DJ829" s="13" t="s">
        <v>370</v>
      </c>
    </row>
    <row r="830" spans="2:114" ht="15" customHeight="1">
      <c r="B830" s="91" t="s">
        <v>438</v>
      </c>
      <c r="C830" s="92" t="s">
        <v>352</v>
      </c>
      <c r="D830" s="92" t="s">
        <v>391</v>
      </c>
      <c r="E830" s="93" t="s">
        <v>392</v>
      </c>
      <c r="F830" s="9">
        <v>18</v>
      </c>
      <c r="G830" s="9">
        <f t="shared" si="12"/>
        <v>1</v>
      </c>
      <c r="J830" s="8">
        <f>IF(COUNTIF($O$830:$AH$830,"○")=0,0,1)</f>
        <v>0</v>
      </c>
      <c r="K830" s="28" t="s">
        <v>154</v>
      </c>
      <c r="L830" s="29"/>
      <c r="N830" s="30"/>
      <c r="O830" s="8" t="str">
        <f>IF('項目E2(合理的配慮の提供)'!$X$37="","NA",'項目E2(合理的配慮の提供)'!$X$37)</f>
        <v>NA</v>
      </c>
      <c r="P830" s="8" t="str">
        <f>IF('項目E2(合理的配慮の提供)'!$Y$37="","NA",'項目E2(合理的配慮の提供)'!$Y$37)</f>
        <v>NA</v>
      </c>
      <c r="Q830" s="8" t="str">
        <f>IF('項目E2(合理的配慮の提供)'!$Z$37="","NA",'項目E2(合理的配慮の提供)'!$Z$37)</f>
        <v>NA</v>
      </c>
      <c r="R830" s="8" t="str">
        <f>IF('項目E2(合理的配慮の提供)'!$AA$37="","NA",'項目E2(合理的配慮の提供)'!$AA$37)</f>
        <v>NA</v>
      </c>
      <c r="S830" s="8" t="str">
        <f>IF('項目E2(合理的配慮の提供)'!$AB$37="","NA",'項目E2(合理的配慮の提供)'!$AB$37)</f>
        <v>NA</v>
      </c>
      <c r="T830" s="8" t="str">
        <f>IF('項目E2(合理的配慮の提供)'!$AC$37="","NA",'項目E2(合理的配慮の提供)'!$AC$37)</f>
        <v>NA</v>
      </c>
      <c r="U830" s="8" t="str">
        <f>IF('項目E2(合理的配慮の提供)'!$AD$37="","NA",'項目E2(合理的配慮の提供)'!$AD$37)</f>
        <v>NA</v>
      </c>
      <c r="V830" s="8" t="str">
        <f>IF('項目E2(合理的配慮の提供)'!$AE$37="","NA",'項目E2(合理的配慮の提供)'!$AE$37)</f>
        <v>NA</v>
      </c>
      <c r="W830" s="8" t="str">
        <f>IF('項目E2(合理的配慮の提供)'!$AF$37="","NA",'項目E2(合理的配慮の提供)'!$AF$37)</f>
        <v>NA</v>
      </c>
      <c r="X830" s="8" t="str">
        <f>IF('項目E2(合理的配慮の提供)'!$AG$37="","NA",'項目E2(合理的配慮の提供)'!$AG$37)</f>
        <v>NA</v>
      </c>
      <c r="Y830" s="8" t="str">
        <f>IF('項目E2(合理的配慮の提供)'!$AH$37="","NA",'項目E2(合理的配慮の提供)'!$AH$37)</f>
        <v>NA</v>
      </c>
      <c r="AB830" s="30"/>
      <c r="AC830" s="30"/>
      <c r="AD830" s="30"/>
      <c r="AE830" s="30"/>
      <c r="AF830" s="30"/>
      <c r="AG830" s="30"/>
      <c r="AH830" s="30"/>
      <c r="AI830" s="30"/>
      <c r="AK830" s="30"/>
      <c r="AN830" s="30"/>
      <c r="AO830" s="30"/>
      <c r="AP830" s="30"/>
      <c r="AQ830" s="29"/>
      <c r="AR830" s="29"/>
      <c r="AT830" s="120"/>
      <c r="AU830" s="9" t="s">
        <v>393</v>
      </c>
      <c r="AV830" s="9" t="s">
        <v>394</v>
      </c>
      <c r="AW830" s="9" t="s">
        <v>395</v>
      </c>
      <c r="AX830" s="9" t="s">
        <v>396</v>
      </c>
      <c r="AY830" s="9" t="s">
        <v>397</v>
      </c>
      <c r="AZ830" s="9" t="s">
        <v>398</v>
      </c>
      <c r="BA830" s="9" t="s">
        <v>399</v>
      </c>
      <c r="BB830" s="9" t="s">
        <v>400</v>
      </c>
      <c r="BC830" s="9" t="s">
        <v>401</v>
      </c>
      <c r="BD830" s="9" t="s">
        <v>402</v>
      </c>
      <c r="BE830" s="9" t="s">
        <v>403</v>
      </c>
      <c r="BH830" s="120"/>
      <c r="BI830" s="120"/>
      <c r="BJ830" s="120"/>
      <c r="BK830" s="120"/>
      <c r="BL830" s="120"/>
      <c r="BM830" s="120"/>
      <c r="BN830" s="120"/>
      <c r="BO830" s="120"/>
      <c r="BQ830" s="120"/>
      <c r="BT830" s="120"/>
      <c r="BU830" s="120"/>
      <c r="BV830" s="120"/>
      <c r="BW830" s="9" t="s">
        <v>270</v>
      </c>
      <c r="BX830" s="29"/>
      <c r="DI830" s="29"/>
      <c r="DJ830" s="13" t="s">
        <v>370</v>
      </c>
    </row>
    <row r="831" spans="2:114" ht="15" customHeight="1">
      <c r="B831" s="91" t="s">
        <v>438</v>
      </c>
      <c r="C831" s="92" t="s">
        <v>352</v>
      </c>
      <c r="D831" s="92" t="s">
        <v>391</v>
      </c>
      <c r="E831" s="93" t="s">
        <v>404</v>
      </c>
      <c r="F831" s="9">
        <v>18</v>
      </c>
      <c r="G831" s="9">
        <f t="shared" si="12"/>
        <v>1</v>
      </c>
      <c r="I831" s="8">
        <f>IF(AND($J$830=1,$Y$830&lt;&gt;"○"),1,0)</f>
        <v>0</v>
      </c>
      <c r="J831" s="8">
        <f>IF($AL$831="NA",0,1)</f>
        <v>0</v>
      </c>
      <c r="K831" s="28" t="s">
        <v>118</v>
      </c>
      <c r="L831" s="29"/>
      <c r="N831" s="30"/>
      <c r="AB831" s="30"/>
      <c r="AC831" s="30"/>
      <c r="AD831" s="30"/>
      <c r="AE831" s="30"/>
      <c r="AF831" s="30"/>
      <c r="AG831" s="30"/>
      <c r="AH831" s="30"/>
      <c r="AI831" s="30"/>
      <c r="AK831" s="30"/>
      <c r="AL831" s="8" t="str">
        <f>IF('項目E2(合理的配慮の提供)'!$AI$37="","NA",'項目E2(合理的配慮の提供)'!$AI$37)</f>
        <v>NA</v>
      </c>
      <c r="AN831" s="30"/>
      <c r="AO831" s="30"/>
      <c r="AP831" s="30"/>
      <c r="AQ831" s="29"/>
      <c r="AR831" s="29"/>
      <c r="AT831" s="120"/>
      <c r="BH831" s="120"/>
      <c r="BI831" s="120"/>
      <c r="BJ831" s="120"/>
      <c r="BK831" s="120"/>
      <c r="BL831" s="120"/>
      <c r="BM831" s="120"/>
      <c r="BN831" s="120"/>
      <c r="BO831" s="120"/>
      <c r="BQ831" s="120"/>
      <c r="BR831" s="9" t="s">
        <v>405</v>
      </c>
      <c r="BT831" s="120"/>
      <c r="BU831" s="120"/>
      <c r="BV831" s="120"/>
      <c r="BW831" s="9" t="s">
        <v>271</v>
      </c>
      <c r="BX831" s="29"/>
      <c r="BY831" s="13" t="s">
        <v>403</v>
      </c>
      <c r="CA831" s="13" t="s">
        <v>373</v>
      </c>
      <c r="DI831" s="29"/>
      <c r="DJ831" s="13" t="s">
        <v>127</v>
      </c>
    </row>
    <row r="832" spans="2:114" ht="15" customHeight="1">
      <c r="B832" s="91" t="s">
        <v>438</v>
      </c>
      <c r="C832" s="92" t="s">
        <v>352</v>
      </c>
      <c r="D832" s="92" t="s">
        <v>406</v>
      </c>
      <c r="E832" s="93" t="s">
        <v>407</v>
      </c>
      <c r="F832" s="9">
        <v>18</v>
      </c>
      <c r="G832" s="9">
        <f t="shared" si="12"/>
        <v>1</v>
      </c>
      <c r="J832" s="8">
        <f>IF(COUNTIF($O$832:$AH$832,"○")=0,0,1)</f>
        <v>0</v>
      </c>
      <c r="K832" s="28" t="s">
        <v>154</v>
      </c>
      <c r="L832" s="29"/>
      <c r="N832" s="30"/>
      <c r="O832" s="8" t="str">
        <f>IF('項目E2(合理的配慮の提供)'!$AJ$37="","NA",'項目E2(合理的配慮の提供)'!$AJ$37)</f>
        <v>NA</v>
      </c>
      <c r="P832" s="8" t="str">
        <f>IF('項目E2(合理的配慮の提供)'!$AK$37="","NA",'項目E2(合理的配慮の提供)'!$AK$37)</f>
        <v>NA</v>
      </c>
      <c r="Q832" s="8" t="str">
        <f>IF('項目E2(合理的配慮の提供)'!$AL$37="","NA",'項目E2(合理的配慮の提供)'!$AL$37)</f>
        <v>NA</v>
      </c>
      <c r="R832" s="8" t="str">
        <f>IF('項目E2(合理的配慮の提供)'!$AM$37="","NA",'項目E2(合理的配慮の提供)'!$AM$37)</f>
        <v>NA</v>
      </c>
      <c r="S832" s="8" t="str">
        <f>IF('項目E2(合理的配慮の提供)'!$AN$37="","NA",'項目E2(合理的配慮の提供)'!$AN$37)</f>
        <v>NA</v>
      </c>
      <c r="T832" s="8" t="str">
        <f>IF('項目E2(合理的配慮の提供)'!$AO$37="","NA",'項目E2(合理的配慮の提供)'!$AO$37)</f>
        <v>NA</v>
      </c>
      <c r="AB832" s="30"/>
      <c r="AC832" s="30"/>
      <c r="AD832" s="30"/>
      <c r="AE832" s="30"/>
      <c r="AF832" s="30"/>
      <c r="AG832" s="30"/>
      <c r="AH832" s="30"/>
      <c r="AI832" s="30"/>
      <c r="AK832" s="30"/>
      <c r="AN832" s="30"/>
      <c r="AO832" s="30"/>
      <c r="AP832" s="30"/>
      <c r="AQ832" s="29"/>
      <c r="AR832" s="29"/>
      <c r="AT832" s="120"/>
      <c r="AU832" s="9" t="s">
        <v>408</v>
      </c>
      <c r="AV832" s="9" t="s">
        <v>409</v>
      </c>
      <c r="AW832" s="9" t="s">
        <v>410</v>
      </c>
      <c r="AX832" s="9" t="s">
        <v>411</v>
      </c>
      <c r="AY832" s="9" t="s">
        <v>412</v>
      </c>
      <c r="AZ832" s="9" t="s">
        <v>413</v>
      </c>
      <c r="BH832" s="120"/>
      <c r="BI832" s="120"/>
      <c r="BJ832" s="120"/>
      <c r="BK832" s="120"/>
      <c r="BL832" s="120"/>
      <c r="BM832" s="120"/>
      <c r="BN832" s="120"/>
      <c r="BO832" s="120"/>
      <c r="BQ832" s="120"/>
      <c r="BT832" s="120"/>
      <c r="BU832" s="120"/>
      <c r="BV832" s="120"/>
      <c r="BW832" s="9" t="s">
        <v>278</v>
      </c>
      <c r="BX832" s="29"/>
      <c r="DI832" s="29"/>
      <c r="DJ832" s="13" t="s">
        <v>370</v>
      </c>
    </row>
    <row r="833" spans="2:114" ht="15" customHeight="1">
      <c r="B833" s="91" t="s">
        <v>438</v>
      </c>
      <c r="C833" s="92" t="s">
        <v>352</v>
      </c>
      <c r="D833" s="92" t="s">
        <v>406</v>
      </c>
      <c r="E833" s="93" t="s">
        <v>414</v>
      </c>
      <c r="F833" s="9">
        <v>18</v>
      </c>
      <c r="G833" s="9">
        <f t="shared" si="12"/>
        <v>1</v>
      </c>
      <c r="I833" s="8">
        <f>IF(AND($J$832=1,$T$832&lt;&gt;"○"),1,0)</f>
        <v>0</v>
      </c>
      <c r="J833" s="8">
        <f>IF($AL$833="NA",0,1)</f>
        <v>0</v>
      </c>
      <c r="K833" s="28" t="s">
        <v>118</v>
      </c>
      <c r="L833" s="29"/>
      <c r="N833" s="30"/>
      <c r="AB833" s="30"/>
      <c r="AC833" s="30"/>
      <c r="AD833" s="30"/>
      <c r="AE833" s="30"/>
      <c r="AF833" s="30"/>
      <c r="AG833" s="30"/>
      <c r="AH833" s="30"/>
      <c r="AI833" s="30"/>
      <c r="AK833" s="30"/>
      <c r="AL833" s="8" t="str">
        <f>IF('項目E2(合理的配慮の提供)'!$AP$37="","NA",'項目E2(合理的配慮の提供)'!$AP$37)</f>
        <v>NA</v>
      </c>
      <c r="AN833" s="30"/>
      <c r="AO833" s="30"/>
      <c r="AP833" s="30"/>
      <c r="AQ833" s="29"/>
      <c r="AR833" s="29"/>
      <c r="AT833" s="120"/>
      <c r="BH833" s="120"/>
      <c r="BI833" s="120"/>
      <c r="BJ833" s="120"/>
      <c r="BK833" s="120"/>
      <c r="BL833" s="120"/>
      <c r="BM833" s="120"/>
      <c r="BN833" s="120"/>
      <c r="BO833" s="120"/>
      <c r="BQ833" s="120"/>
      <c r="BR833" s="9" t="s">
        <v>415</v>
      </c>
      <c r="BT833" s="120"/>
      <c r="BU833" s="120"/>
      <c r="BV833" s="120"/>
      <c r="BW833" s="9" t="s">
        <v>279</v>
      </c>
      <c r="BX833" s="29"/>
      <c r="BY833" s="13" t="s">
        <v>413</v>
      </c>
      <c r="CA833" s="13" t="s">
        <v>373</v>
      </c>
      <c r="DI833" s="29"/>
      <c r="DJ833" s="13" t="s">
        <v>127</v>
      </c>
    </row>
    <row r="834" spans="2:114" ht="15" customHeight="1">
      <c r="B834" s="91" t="s">
        <v>438</v>
      </c>
      <c r="C834" s="92" t="s">
        <v>352</v>
      </c>
      <c r="D834" s="92" t="s">
        <v>209</v>
      </c>
      <c r="E834" s="93" t="s">
        <v>210</v>
      </c>
      <c r="F834" s="9">
        <v>18</v>
      </c>
      <c r="G834" s="9">
        <f t="shared" si="12"/>
        <v>1</v>
      </c>
      <c r="J834" s="8">
        <f>IF(COUNTIF($O$834:$AH$834,"○")=0,0,1)</f>
        <v>0</v>
      </c>
      <c r="K834" s="28" t="s">
        <v>154</v>
      </c>
      <c r="L834" s="29"/>
      <c r="N834" s="30"/>
      <c r="O834" s="8" t="str">
        <f>IF('項目E2(合理的配慮の提供)'!$AQ$37="","NA",'項目E2(合理的配慮の提供)'!$AQ$37)</f>
        <v>NA</v>
      </c>
      <c r="P834" s="8" t="str">
        <f>IF('項目E2(合理的配慮の提供)'!$AR$37="","NA",'項目E2(合理的配慮の提供)'!$AR$37)</f>
        <v>NA</v>
      </c>
      <c r="Q834" s="8" t="str">
        <f>IF('項目E2(合理的配慮の提供)'!$AS$37="","NA",'項目E2(合理的配慮の提供)'!$AS$37)</f>
        <v>NA</v>
      </c>
      <c r="AB834" s="30"/>
      <c r="AC834" s="30"/>
      <c r="AD834" s="30"/>
      <c r="AE834" s="30"/>
      <c r="AF834" s="30"/>
      <c r="AG834" s="30"/>
      <c r="AH834" s="30"/>
      <c r="AI834" s="30"/>
      <c r="AK834" s="30"/>
      <c r="AN834" s="30"/>
      <c r="AO834" s="30"/>
      <c r="AP834" s="30"/>
      <c r="AQ834" s="29"/>
      <c r="AR834" s="29"/>
      <c r="AT834" s="120"/>
      <c r="AU834" s="9" t="s">
        <v>416</v>
      </c>
      <c r="AV834" s="9" t="s">
        <v>417</v>
      </c>
      <c r="AW834" s="9" t="s">
        <v>418</v>
      </c>
      <c r="BH834" s="120"/>
      <c r="BI834" s="120"/>
      <c r="BJ834" s="120"/>
      <c r="BK834" s="120"/>
      <c r="BL834" s="120"/>
      <c r="BM834" s="120"/>
      <c r="BN834" s="120"/>
      <c r="BO834" s="120"/>
      <c r="BQ834" s="120"/>
      <c r="BT834" s="120"/>
      <c r="BU834" s="120"/>
      <c r="BV834" s="120"/>
      <c r="BW834" s="9" t="s">
        <v>284</v>
      </c>
      <c r="BX834" s="29"/>
      <c r="DI834" s="29"/>
      <c r="DJ834" s="13" t="s">
        <v>370</v>
      </c>
    </row>
    <row r="835" spans="2:114" ht="15" customHeight="1">
      <c r="B835" s="91" t="s">
        <v>438</v>
      </c>
      <c r="C835" s="92" t="s">
        <v>352</v>
      </c>
      <c r="D835" s="92" t="s">
        <v>215</v>
      </c>
      <c r="E835" s="93" t="s">
        <v>419</v>
      </c>
      <c r="F835" s="9">
        <v>18</v>
      </c>
      <c r="G835" s="9">
        <f t="shared" si="12"/>
        <v>1</v>
      </c>
      <c r="J835" s="8">
        <f>IF(COUNTIF($O$835:$AH$835,"○")=0,0,1)</f>
        <v>0</v>
      </c>
      <c r="K835" s="28" t="s">
        <v>154</v>
      </c>
      <c r="L835" s="29"/>
      <c r="N835" s="30"/>
      <c r="O835" s="8" t="str">
        <f>IF('項目E2(合理的配慮の提供)'!$AT$37="","NA",'項目E2(合理的配慮の提供)'!$AT$37)</f>
        <v>NA</v>
      </c>
      <c r="AB835" s="30"/>
      <c r="AC835" s="30"/>
      <c r="AD835" s="30"/>
      <c r="AE835" s="30"/>
      <c r="AF835" s="30"/>
      <c r="AG835" s="30"/>
      <c r="AH835" s="30"/>
      <c r="AI835" s="30"/>
      <c r="AK835" s="30"/>
      <c r="AN835" s="30"/>
      <c r="AO835" s="30"/>
      <c r="AP835" s="30"/>
      <c r="AQ835" s="29"/>
      <c r="AR835" s="29"/>
      <c r="AT835" s="120"/>
      <c r="AU835" s="9" t="s">
        <v>420</v>
      </c>
      <c r="BH835" s="120"/>
      <c r="BI835" s="120"/>
      <c r="BJ835" s="120"/>
      <c r="BK835" s="120"/>
      <c r="BL835" s="120"/>
      <c r="BM835" s="120"/>
      <c r="BN835" s="120"/>
      <c r="BO835" s="120"/>
      <c r="BQ835" s="120"/>
      <c r="BT835" s="120"/>
      <c r="BU835" s="120"/>
      <c r="BV835" s="120"/>
      <c r="BW835" s="9" t="s">
        <v>285</v>
      </c>
      <c r="BX835" s="29"/>
      <c r="DI835" s="29"/>
      <c r="DJ835" s="13" t="s">
        <v>370</v>
      </c>
    </row>
    <row r="836" spans="2:114" ht="15" customHeight="1">
      <c r="B836" s="91" t="s">
        <v>438</v>
      </c>
      <c r="C836" s="92" t="s">
        <v>352</v>
      </c>
      <c r="D836" s="92" t="s">
        <v>218</v>
      </c>
      <c r="E836" s="93" t="s">
        <v>421</v>
      </c>
      <c r="F836" s="9">
        <v>18</v>
      </c>
      <c r="G836" s="9">
        <f t="shared" si="12"/>
        <v>1</v>
      </c>
      <c r="J836" s="8">
        <f>IF($AL$836="NA",0,1)</f>
        <v>0</v>
      </c>
      <c r="K836" s="28" t="s">
        <v>118</v>
      </c>
      <c r="L836" s="29"/>
      <c r="N836" s="30"/>
      <c r="AB836" s="30"/>
      <c r="AC836" s="30"/>
      <c r="AD836" s="30"/>
      <c r="AE836" s="30"/>
      <c r="AF836" s="30"/>
      <c r="AG836" s="30"/>
      <c r="AH836" s="30"/>
      <c r="AI836" s="30"/>
      <c r="AK836" s="30"/>
      <c r="AL836" s="8" t="str">
        <f>IF('項目E2(合理的配慮の提供)'!$AU$37="","NA",'項目E2(合理的配慮の提供)'!$AU$37)</f>
        <v>NA</v>
      </c>
      <c r="AN836" s="30"/>
      <c r="AO836" s="30"/>
      <c r="AP836" s="30"/>
      <c r="AQ836" s="29"/>
      <c r="AR836" s="29"/>
      <c r="AT836" s="120"/>
      <c r="BH836" s="120"/>
      <c r="BI836" s="120"/>
      <c r="BJ836" s="120"/>
      <c r="BK836" s="120"/>
      <c r="BL836" s="120"/>
      <c r="BM836" s="120"/>
      <c r="BN836" s="120"/>
      <c r="BO836" s="120"/>
      <c r="BQ836" s="120"/>
      <c r="BR836" s="9" t="s">
        <v>422</v>
      </c>
      <c r="BT836" s="120"/>
      <c r="BU836" s="120"/>
      <c r="BV836" s="120"/>
      <c r="BW836" s="9" t="s">
        <v>286</v>
      </c>
      <c r="BX836" s="29"/>
      <c r="DI836" s="29"/>
      <c r="DJ836" s="13" t="s">
        <v>127</v>
      </c>
    </row>
    <row r="837" spans="2:114" ht="15" customHeight="1">
      <c r="B837" s="91" t="s">
        <v>438</v>
      </c>
      <c r="C837" s="92" t="s">
        <v>352</v>
      </c>
      <c r="D837" s="92" t="s">
        <v>432</v>
      </c>
      <c r="E837" s="93" t="s">
        <v>423</v>
      </c>
      <c r="F837" s="9">
        <v>18</v>
      </c>
      <c r="G837" s="9">
        <f t="shared" si="12"/>
        <v>1</v>
      </c>
      <c r="J837" s="8">
        <f>IF(OR($M$837="(選択)",LEN(TRIM($M$837))=0,$M$837="NA"),0,1)</f>
        <v>0</v>
      </c>
      <c r="K837" s="28" t="s">
        <v>145</v>
      </c>
      <c r="L837" s="29"/>
      <c r="M837" s="8" t="str">
        <f>IF('項目E2(合理的配慮の提供)'!$AV$37="","NA",'項目E2(合理的配慮の提供)'!$AV$37)</f>
        <v>(選択)</v>
      </c>
      <c r="N837" s="30"/>
      <c r="AB837" s="30"/>
      <c r="AC837" s="30"/>
      <c r="AD837" s="30"/>
      <c r="AE837" s="30"/>
      <c r="AF837" s="30"/>
      <c r="AG837" s="30"/>
      <c r="AH837" s="30"/>
      <c r="AI837" s="30"/>
      <c r="AK837" s="30"/>
      <c r="AN837" s="30"/>
      <c r="AO837" s="30"/>
      <c r="AP837" s="30"/>
      <c r="AQ837" s="29"/>
      <c r="AR837" s="29"/>
      <c r="AS837" s="9" t="s">
        <v>424</v>
      </c>
      <c r="AT837" s="120"/>
      <c r="BH837" s="120"/>
      <c r="BI837" s="120"/>
      <c r="BJ837" s="120"/>
      <c r="BK837" s="120"/>
      <c r="BL837" s="120"/>
      <c r="BM837" s="120"/>
      <c r="BN837" s="120"/>
      <c r="BO837" s="120"/>
      <c r="BQ837" s="120"/>
      <c r="BT837" s="120"/>
      <c r="BU837" s="120"/>
      <c r="BV837" s="120"/>
      <c r="BW837" s="9" t="s">
        <v>287</v>
      </c>
      <c r="BX837" s="29"/>
      <c r="DI837" s="29"/>
      <c r="DJ837" s="13" t="s">
        <v>360</v>
      </c>
    </row>
    <row r="838" spans="2:114" ht="15" customHeight="1">
      <c r="B838" s="91" t="s">
        <v>438</v>
      </c>
      <c r="C838" s="92" t="s">
        <v>352</v>
      </c>
      <c r="D838" s="92" t="s">
        <v>425</v>
      </c>
      <c r="E838" s="93" t="s">
        <v>426</v>
      </c>
      <c r="F838" s="9">
        <v>18</v>
      </c>
      <c r="G838" s="9">
        <f t="shared" si="12"/>
        <v>1</v>
      </c>
      <c r="J838" s="8">
        <f>IF($AL$838="NA",0,1)</f>
        <v>0</v>
      </c>
      <c r="K838" s="28" t="s">
        <v>118</v>
      </c>
      <c r="L838" s="29"/>
      <c r="N838" s="30"/>
      <c r="AB838" s="30"/>
      <c r="AC838" s="30"/>
      <c r="AD838" s="30"/>
      <c r="AE838" s="30"/>
      <c r="AF838" s="30"/>
      <c r="AG838" s="30"/>
      <c r="AH838" s="30"/>
      <c r="AI838" s="30"/>
      <c r="AK838" s="30"/>
      <c r="AL838" s="8" t="str">
        <f>IF('項目E2(合理的配慮の提供)'!$AW$37="","NA",'項目E2(合理的配慮の提供)'!$AW$37)</f>
        <v>NA</v>
      </c>
      <c r="AN838" s="30"/>
      <c r="AO838" s="30"/>
      <c r="AP838" s="30"/>
      <c r="AQ838" s="29"/>
      <c r="AR838" s="29"/>
      <c r="AT838" s="120"/>
      <c r="BH838" s="120"/>
      <c r="BI838" s="120"/>
      <c r="BJ838" s="120"/>
      <c r="BK838" s="120"/>
      <c r="BL838" s="120"/>
      <c r="BM838" s="120"/>
      <c r="BN838" s="120"/>
      <c r="BO838" s="120"/>
      <c r="BQ838" s="120"/>
      <c r="BR838" s="9" t="s">
        <v>427</v>
      </c>
      <c r="BT838" s="120"/>
      <c r="BU838" s="120"/>
      <c r="BV838" s="120"/>
      <c r="BW838" s="9" t="s">
        <v>288</v>
      </c>
      <c r="BX838" s="29"/>
      <c r="DI838" s="29"/>
      <c r="DJ838" s="13" t="s">
        <v>127</v>
      </c>
    </row>
    <row r="839" spans="2:114" ht="15" customHeight="1">
      <c r="B839" s="91" t="s">
        <v>438</v>
      </c>
      <c r="C839" s="92" t="s">
        <v>352</v>
      </c>
      <c r="D839" s="92" t="s">
        <v>227</v>
      </c>
      <c r="E839" s="93" t="s">
        <v>228</v>
      </c>
      <c r="F839" s="9">
        <v>18</v>
      </c>
      <c r="G839" s="9">
        <f t="shared" si="12"/>
        <v>1</v>
      </c>
      <c r="J839" s="8">
        <f>IF($AL$839="NA",0,1)</f>
        <v>0</v>
      </c>
      <c r="K839" s="28" t="s">
        <v>118</v>
      </c>
      <c r="L839" s="29"/>
      <c r="N839" s="30"/>
      <c r="AB839" s="30"/>
      <c r="AC839" s="30"/>
      <c r="AD839" s="30"/>
      <c r="AE839" s="30"/>
      <c r="AF839" s="30"/>
      <c r="AG839" s="30"/>
      <c r="AH839" s="30"/>
      <c r="AI839" s="30"/>
      <c r="AK839" s="30"/>
      <c r="AL839" s="8" t="str">
        <f>IF('項目E2(合理的配慮の提供)'!$AX$37="","NA",'項目E2(合理的配慮の提供)'!$AX$37)</f>
        <v>NA</v>
      </c>
      <c r="AN839" s="30"/>
      <c r="AO839" s="30"/>
      <c r="AP839" s="30"/>
      <c r="AQ839" s="29"/>
      <c r="AR839" s="29"/>
      <c r="AT839" s="120"/>
      <c r="BH839" s="120"/>
      <c r="BI839" s="120"/>
      <c r="BJ839" s="120"/>
      <c r="BK839" s="120"/>
      <c r="BL839" s="120"/>
      <c r="BM839" s="120"/>
      <c r="BN839" s="120"/>
      <c r="BO839" s="120"/>
      <c r="BQ839" s="120"/>
      <c r="BR839" s="9" t="s">
        <v>428</v>
      </c>
      <c r="BT839" s="120"/>
      <c r="BU839" s="120"/>
      <c r="BV839" s="120"/>
      <c r="BW839" s="9" t="s">
        <v>289</v>
      </c>
      <c r="BX839" s="29"/>
      <c r="DI839" s="29"/>
      <c r="DJ839" s="13" t="s">
        <v>127</v>
      </c>
    </row>
    <row r="840" spans="2:114" ht="15" customHeight="1">
      <c r="B840" s="91" t="s">
        <v>438</v>
      </c>
      <c r="C840" s="92" t="s">
        <v>352</v>
      </c>
      <c r="D840" s="92" t="s">
        <v>429</v>
      </c>
      <c r="E840" s="93" t="s">
        <v>430</v>
      </c>
      <c r="F840" s="9">
        <v>18</v>
      </c>
      <c r="G840" s="9">
        <f t="shared" si="12"/>
        <v>1</v>
      </c>
      <c r="J840" s="8">
        <f>IF(OR($M$840="(選択)",LEN(TRIM($M$840))=0,$M$840="NA"),0,1)</f>
        <v>0</v>
      </c>
      <c r="K840" s="28" t="s">
        <v>145</v>
      </c>
      <c r="L840" s="29"/>
      <c r="M840" s="8" t="str">
        <f>IF('項目E2(合理的配慮の提供)'!$AY$37="","NA",'項目E2(合理的配慮の提供)'!$AY$37)</f>
        <v>(選択)</v>
      </c>
      <c r="N840" s="30"/>
      <c r="AB840" s="30"/>
      <c r="AC840" s="30"/>
      <c r="AD840" s="30"/>
      <c r="AE840" s="30"/>
      <c r="AF840" s="30"/>
      <c r="AG840" s="30"/>
      <c r="AH840" s="30"/>
      <c r="AI840" s="30"/>
      <c r="AK840" s="30"/>
      <c r="AN840" s="30"/>
      <c r="AO840" s="30"/>
      <c r="AP840" s="30"/>
      <c r="AQ840" s="29"/>
      <c r="AR840" s="29"/>
      <c r="AS840" s="9" t="s">
        <v>431</v>
      </c>
      <c r="AT840" s="120"/>
      <c r="BH840" s="120"/>
      <c r="BI840" s="120"/>
      <c r="BJ840" s="120"/>
      <c r="BK840" s="120"/>
      <c r="BL840" s="120"/>
      <c r="BM840" s="120"/>
      <c r="BN840" s="120"/>
      <c r="BO840" s="120"/>
      <c r="BQ840" s="120"/>
      <c r="BT840" s="120"/>
      <c r="BU840" s="120"/>
      <c r="BV840" s="120"/>
      <c r="BW840" s="9" t="s">
        <v>290</v>
      </c>
      <c r="BX840" s="29"/>
      <c r="DI840" s="29"/>
      <c r="DJ840" s="13" t="s">
        <v>360</v>
      </c>
    </row>
    <row r="841" spans="2:114" ht="15" customHeight="1">
      <c r="B841" s="91" t="s">
        <v>438</v>
      </c>
      <c r="C841" s="92" t="s">
        <v>352</v>
      </c>
      <c r="D841" s="92" t="s">
        <v>357</v>
      </c>
      <c r="E841" s="93" t="s">
        <v>439</v>
      </c>
      <c r="F841" s="9">
        <v>19</v>
      </c>
      <c r="G841" s="9">
        <f t="shared" si="12"/>
        <v>1</v>
      </c>
      <c r="J841" s="8">
        <f>IF(OR($M$841="(選択)",LEN(TRIM($M$841))=0,$M$841="NA"),0,1)</f>
        <v>0</v>
      </c>
      <c r="K841" s="28" t="s">
        <v>145</v>
      </c>
      <c r="L841" s="29"/>
      <c r="M841" s="8" t="str">
        <f>IF('項目E2(合理的配慮の提供)'!$C$38="","NA",'項目E2(合理的配慮の提供)'!$C$38)</f>
        <v>(選択)</v>
      </c>
      <c r="N841" s="30"/>
      <c r="AB841" s="30"/>
      <c r="AC841" s="30"/>
      <c r="AD841" s="30"/>
      <c r="AE841" s="30"/>
      <c r="AF841" s="30"/>
      <c r="AG841" s="30"/>
      <c r="AH841" s="30"/>
      <c r="AI841" s="30"/>
      <c r="AK841" s="30"/>
      <c r="AN841" s="30"/>
      <c r="AO841" s="30"/>
      <c r="AP841" s="30"/>
      <c r="AQ841" s="29"/>
      <c r="AR841" s="29"/>
      <c r="AS841" s="9" t="s">
        <v>359</v>
      </c>
      <c r="AT841" s="120"/>
      <c r="BH841" s="120"/>
      <c r="BI841" s="120"/>
      <c r="BJ841" s="120"/>
      <c r="BK841" s="120"/>
      <c r="BL841" s="120"/>
      <c r="BM841" s="120"/>
      <c r="BN841" s="120"/>
      <c r="BO841" s="120"/>
      <c r="BQ841" s="120"/>
      <c r="BT841" s="120"/>
      <c r="BU841" s="120"/>
      <c r="BV841" s="120"/>
      <c r="BW841" s="9" t="s">
        <v>237</v>
      </c>
      <c r="BX841" s="29"/>
      <c r="DI841" s="29"/>
      <c r="DJ841" s="13" t="s">
        <v>360</v>
      </c>
    </row>
    <row r="842" spans="2:114" ht="15" customHeight="1">
      <c r="B842" s="91" t="s">
        <v>438</v>
      </c>
      <c r="C842" s="92" t="s">
        <v>352</v>
      </c>
      <c r="D842" s="92" t="s">
        <v>361</v>
      </c>
      <c r="E842" s="93" t="s">
        <v>362</v>
      </c>
      <c r="F842" s="9">
        <v>19</v>
      </c>
      <c r="G842" s="9">
        <f t="shared" si="12"/>
        <v>1</v>
      </c>
      <c r="J842" s="8">
        <f>IF($AL$842="NA",0,1)</f>
        <v>0</v>
      </c>
      <c r="K842" s="28" t="s">
        <v>118</v>
      </c>
      <c r="L842" s="29"/>
      <c r="N842" s="30"/>
      <c r="AB842" s="30"/>
      <c r="AC842" s="30"/>
      <c r="AD842" s="30"/>
      <c r="AE842" s="30"/>
      <c r="AF842" s="30"/>
      <c r="AG842" s="30"/>
      <c r="AH842" s="30"/>
      <c r="AI842" s="30"/>
      <c r="AK842" s="30"/>
      <c r="AL842" s="8" t="str">
        <f>IF('項目E2(合理的配慮の提供)'!$D$38="","NA",'項目E2(合理的配慮の提供)'!$D$38)</f>
        <v>NA</v>
      </c>
      <c r="AN842" s="30"/>
      <c r="AO842" s="30"/>
      <c r="AP842" s="30"/>
      <c r="AQ842" s="29"/>
      <c r="AR842" s="29"/>
      <c r="AT842" s="120"/>
      <c r="BH842" s="120"/>
      <c r="BI842" s="120"/>
      <c r="BJ842" s="120"/>
      <c r="BK842" s="120"/>
      <c r="BL842" s="120"/>
      <c r="BM842" s="120"/>
      <c r="BN842" s="120"/>
      <c r="BO842" s="120"/>
      <c r="BQ842" s="120"/>
      <c r="BR842" s="9" t="s">
        <v>363</v>
      </c>
      <c r="BT842" s="120"/>
      <c r="BU842" s="120"/>
      <c r="BV842" s="120"/>
      <c r="BW842" s="9" t="s">
        <v>238</v>
      </c>
      <c r="BX842" s="29"/>
      <c r="DI842" s="29"/>
      <c r="DJ842" s="13" t="s">
        <v>127</v>
      </c>
    </row>
    <row r="843" spans="2:114" ht="15" customHeight="1">
      <c r="B843" s="91" t="s">
        <v>438</v>
      </c>
      <c r="C843" s="92" t="s">
        <v>352</v>
      </c>
      <c r="D843" s="92" t="s">
        <v>364</v>
      </c>
      <c r="E843" s="93" t="s">
        <v>365</v>
      </c>
      <c r="F843" s="9">
        <v>19</v>
      </c>
      <c r="G843" s="9">
        <f t="shared" si="12"/>
        <v>1</v>
      </c>
      <c r="J843" s="8">
        <f>IF(COUNTIF($O$843:$AH$843,"○")=0,0,1)</f>
        <v>0</v>
      </c>
      <c r="K843" s="28" t="s">
        <v>366</v>
      </c>
      <c r="L843" s="29"/>
      <c r="N843" s="30"/>
      <c r="O843" s="8" t="str">
        <f>IF('項目E2(合理的配慮の提供)'!$G$38="","NA",'項目E2(合理的配慮の提供)'!$G$38)</f>
        <v>NA</v>
      </c>
      <c r="P843" s="8" t="str">
        <f>IF('項目E2(合理的配慮の提供)'!$H$38="","NA",'項目E2(合理的配慮の提供)'!$H$38)</f>
        <v>NA</v>
      </c>
      <c r="Q843" s="8" t="str">
        <f>IF('項目E2(合理的配慮の提供)'!$I$38="","NA",'項目E2(合理的配慮の提供)'!$I$38)</f>
        <v>NA</v>
      </c>
      <c r="AB843" s="30"/>
      <c r="AC843" s="30"/>
      <c r="AD843" s="30"/>
      <c r="AE843" s="30"/>
      <c r="AF843" s="30"/>
      <c r="AG843" s="30"/>
      <c r="AH843" s="30"/>
      <c r="AI843" s="30"/>
      <c r="AK843" s="30"/>
      <c r="AM843" s="32"/>
      <c r="AN843" s="30"/>
      <c r="AO843" s="30"/>
      <c r="AP843" s="30"/>
      <c r="AQ843" s="29"/>
      <c r="AR843" s="29"/>
      <c r="AT843" s="120"/>
      <c r="AU843" s="9" t="s">
        <v>367</v>
      </c>
      <c r="AV843" s="9" t="s">
        <v>368</v>
      </c>
      <c r="AW843" s="9" t="s">
        <v>369</v>
      </c>
      <c r="BH843" s="120"/>
      <c r="BI843" s="120"/>
      <c r="BJ843" s="120"/>
      <c r="BK843" s="120"/>
      <c r="BL843" s="120"/>
      <c r="BM843" s="120"/>
      <c r="BN843" s="120"/>
      <c r="BO843" s="120"/>
      <c r="BQ843" s="120"/>
      <c r="BT843" s="120"/>
      <c r="BU843" s="120"/>
      <c r="BV843" s="120"/>
      <c r="BW843" s="9" t="s">
        <v>242</v>
      </c>
      <c r="BX843" s="29"/>
      <c r="DI843" s="29"/>
      <c r="DJ843" s="13" t="s">
        <v>370</v>
      </c>
    </row>
    <row r="844" spans="2:114" ht="15" customHeight="1">
      <c r="B844" s="91" t="s">
        <v>438</v>
      </c>
      <c r="C844" s="92" t="s">
        <v>352</v>
      </c>
      <c r="D844" s="92" t="s">
        <v>364</v>
      </c>
      <c r="E844" s="93" t="s">
        <v>371</v>
      </c>
      <c r="F844" s="9">
        <v>19</v>
      </c>
      <c r="G844" s="9">
        <f t="shared" si="12"/>
        <v>1</v>
      </c>
      <c r="I844" s="8">
        <f>IF(AND($J$843=1,$Q$843&lt;&gt;"○"),1,0)</f>
        <v>0</v>
      </c>
      <c r="J844" s="8">
        <f>IF($AL$844="NA",0,1)</f>
        <v>0</v>
      </c>
      <c r="K844" s="28" t="s">
        <v>118</v>
      </c>
      <c r="L844" s="29"/>
      <c r="N844" s="30"/>
      <c r="AB844" s="30"/>
      <c r="AC844" s="30"/>
      <c r="AD844" s="30"/>
      <c r="AE844" s="30"/>
      <c r="AF844" s="30"/>
      <c r="AG844" s="30"/>
      <c r="AH844" s="30"/>
      <c r="AI844" s="30"/>
      <c r="AK844" s="30"/>
      <c r="AL844" s="8" t="str">
        <f>IF('項目E2(合理的配慮の提供)'!$J$38="","NA",'項目E2(合理的配慮の提供)'!$J$38)</f>
        <v>NA</v>
      </c>
      <c r="AN844" s="30"/>
      <c r="AO844" s="30"/>
      <c r="AP844" s="30"/>
      <c r="AQ844" s="29"/>
      <c r="AR844" s="29"/>
      <c r="AT844" s="120"/>
      <c r="BH844" s="120"/>
      <c r="BI844" s="120"/>
      <c r="BJ844" s="120"/>
      <c r="BK844" s="120"/>
      <c r="BL844" s="120"/>
      <c r="BM844" s="120"/>
      <c r="BN844" s="120"/>
      <c r="BO844" s="120"/>
      <c r="BQ844" s="120"/>
      <c r="BR844" s="9" t="s">
        <v>372</v>
      </c>
      <c r="BT844" s="120"/>
      <c r="BU844" s="120"/>
      <c r="BV844" s="120"/>
      <c r="BW844" s="9" t="s">
        <v>243</v>
      </c>
      <c r="BX844" s="29"/>
      <c r="BY844" s="13" t="s">
        <v>369</v>
      </c>
      <c r="CA844" s="13" t="s">
        <v>373</v>
      </c>
      <c r="DI844" s="29"/>
      <c r="DJ844" s="13" t="s">
        <v>127</v>
      </c>
    </row>
    <row r="845" spans="2:114" ht="15" customHeight="1">
      <c r="B845" s="91" t="s">
        <v>438</v>
      </c>
      <c r="C845" s="92" t="s">
        <v>352</v>
      </c>
      <c r="D845" s="92" t="s">
        <v>162</v>
      </c>
      <c r="E845" s="93" t="s">
        <v>374</v>
      </c>
      <c r="F845" s="9">
        <v>19</v>
      </c>
      <c r="G845" s="9">
        <f t="shared" si="12"/>
        <v>1</v>
      </c>
      <c r="J845" s="8">
        <f>IF(COUNTIF($O$845:$AH$845,"○")=0,0,1)</f>
        <v>0</v>
      </c>
      <c r="K845" s="28" t="s">
        <v>154</v>
      </c>
      <c r="L845" s="29"/>
      <c r="N845" s="30"/>
      <c r="O845" s="8" t="str">
        <f>IF('項目E2(合理的配慮の提供)'!$K$38="","NA",'項目E2(合理的配慮の提供)'!$K$38)</f>
        <v>NA</v>
      </c>
      <c r="P845" s="8" t="str">
        <f>IF('項目E2(合理的配慮の提供)'!$L$38="","NA",'項目E2(合理的配慮の提供)'!$L$38)</f>
        <v>NA</v>
      </c>
      <c r="Q845" s="8" t="str">
        <f>IF('項目E2(合理的配慮の提供)'!$M$38="","NA",'項目E2(合理的配慮の提供)'!$M$38)</f>
        <v>NA</v>
      </c>
      <c r="R845" s="8" t="str">
        <f>IF('項目E2(合理的配慮の提供)'!$N$38="","NA",'項目E2(合理的配慮の提供)'!$N$38)</f>
        <v>NA</v>
      </c>
      <c r="AB845" s="30"/>
      <c r="AC845" s="30"/>
      <c r="AD845" s="30"/>
      <c r="AE845" s="30"/>
      <c r="AF845" s="30"/>
      <c r="AG845" s="30"/>
      <c r="AH845" s="30"/>
      <c r="AI845" s="30"/>
      <c r="AK845" s="30"/>
      <c r="AN845" s="30"/>
      <c r="AO845" s="30"/>
      <c r="AP845" s="30"/>
      <c r="AQ845" s="29"/>
      <c r="AR845" s="29"/>
      <c r="AT845" s="120"/>
      <c r="AU845" s="9" t="s">
        <v>375</v>
      </c>
      <c r="AV845" s="9" t="s">
        <v>376</v>
      </c>
      <c r="AW845" s="9" t="s">
        <v>377</v>
      </c>
      <c r="AX845" s="9" t="s">
        <v>378</v>
      </c>
      <c r="BH845" s="120"/>
      <c r="BI845" s="120"/>
      <c r="BJ845" s="120"/>
      <c r="BK845" s="120"/>
      <c r="BL845" s="120"/>
      <c r="BM845" s="120"/>
      <c r="BN845" s="120"/>
      <c r="BO845" s="120"/>
      <c r="BQ845" s="120"/>
      <c r="BT845" s="120"/>
      <c r="BU845" s="120"/>
      <c r="BV845" s="120"/>
      <c r="BW845" s="9" t="s">
        <v>248</v>
      </c>
      <c r="BX845" s="29"/>
      <c r="DI845" s="29"/>
      <c r="DJ845" s="13" t="s">
        <v>370</v>
      </c>
    </row>
    <row r="846" spans="2:114" ht="15" customHeight="1">
      <c r="B846" s="91" t="s">
        <v>438</v>
      </c>
      <c r="C846" s="92" t="s">
        <v>352</v>
      </c>
      <c r="D846" s="92" t="s">
        <v>379</v>
      </c>
      <c r="E846" s="93" t="s">
        <v>380</v>
      </c>
      <c r="F846" s="9">
        <v>19</v>
      </c>
      <c r="G846" s="9">
        <f t="shared" si="12"/>
        <v>1</v>
      </c>
      <c r="J846" s="8">
        <f>IF(COUNTIF($O$846:$AH$846,"○")=0,0,1)</f>
        <v>0</v>
      </c>
      <c r="K846" s="28" t="s">
        <v>154</v>
      </c>
      <c r="L846" s="29"/>
      <c r="N846" s="30"/>
      <c r="O846" s="8" t="str">
        <f>IF('項目E2(合理的配慮の提供)'!$O$38="","NA",'項目E2(合理的配慮の提供)'!$O$38)</f>
        <v>NA</v>
      </c>
      <c r="P846" s="8" t="str">
        <f>IF('項目E2(合理的配慮の提供)'!$P$38="","NA",'項目E2(合理的配慮の提供)'!$P$38)</f>
        <v>NA</v>
      </c>
      <c r="Q846" s="8" t="str">
        <f>IF('項目E2(合理的配慮の提供)'!$Q$38="","NA",'項目E2(合理的配慮の提供)'!$Q$38)</f>
        <v>NA</v>
      </c>
      <c r="R846" s="8" t="str">
        <f>IF('項目E2(合理的配慮の提供)'!$R$38="","NA",'項目E2(合理的配慮の提供)'!$R$38)</f>
        <v>NA</v>
      </c>
      <c r="S846" s="8" t="str">
        <f>IF('項目E2(合理的配慮の提供)'!$S$38="","NA",'項目E2(合理的配慮の提供)'!$S$38)</f>
        <v>NA</v>
      </c>
      <c r="T846" s="8" t="str">
        <f>IF('項目E2(合理的配慮の提供)'!$T$38="","NA",'項目E2(合理的配慮の提供)'!$T$38)</f>
        <v>NA</v>
      </c>
      <c r="U846" s="8" t="str">
        <f>IF('項目E2(合理的配慮の提供)'!$U$38="","NA",'項目E2(合理的配慮の提供)'!$U$38)</f>
        <v>NA</v>
      </c>
      <c r="V846" s="8" t="str">
        <f>IF('項目E2(合理的配慮の提供)'!$V$38="","NA",'項目E2(合理的配慮の提供)'!$V$38)</f>
        <v>NA</v>
      </c>
      <c r="W846" s="8" t="str">
        <f>IF('項目E2(合理的配慮の提供)'!$W$38="","NA",'項目E2(合理的配慮の提供)'!$W$38)</f>
        <v>NA</v>
      </c>
      <c r="AB846" s="30"/>
      <c r="AC846" s="30"/>
      <c r="AD846" s="30"/>
      <c r="AE846" s="30"/>
      <c r="AF846" s="30"/>
      <c r="AG846" s="30"/>
      <c r="AH846" s="30"/>
      <c r="AI846" s="30"/>
      <c r="AK846" s="30"/>
      <c r="AN846" s="30"/>
      <c r="AO846" s="30"/>
      <c r="AP846" s="30"/>
      <c r="AQ846" s="29"/>
      <c r="AR846" s="29"/>
      <c r="AT846" s="120"/>
      <c r="AU846" s="9" t="s">
        <v>381</v>
      </c>
      <c r="AV846" s="9" t="s">
        <v>382</v>
      </c>
      <c r="AW846" s="9" t="s">
        <v>383</v>
      </c>
      <c r="AX846" s="9" t="s">
        <v>384</v>
      </c>
      <c r="AY846" s="9" t="s">
        <v>385</v>
      </c>
      <c r="AZ846" s="9" t="s">
        <v>386</v>
      </c>
      <c r="BA846" s="9" t="s">
        <v>387</v>
      </c>
      <c r="BB846" s="9" t="s">
        <v>388</v>
      </c>
      <c r="BC846" s="9" t="s">
        <v>389</v>
      </c>
      <c r="BH846" s="120"/>
      <c r="BI846" s="120"/>
      <c r="BJ846" s="120"/>
      <c r="BK846" s="120"/>
      <c r="BL846" s="120"/>
      <c r="BM846" s="120"/>
      <c r="BN846" s="120"/>
      <c r="BO846" s="120"/>
      <c r="BQ846" s="120"/>
      <c r="BT846" s="120"/>
      <c r="BU846" s="120"/>
      <c r="BV846" s="120"/>
      <c r="BW846" s="9" t="s">
        <v>258</v>
      </c>
      <c r="BX846" s="29"/>
      <c r="DI846" s="29"/>
      <c r="DJ846" s="13" t="s">
        <v>370</v>
      </c>
    </row>
    <row r="847" spans="2:114" ht="15" customHeight="1">
      <c r="B847" s="91" t="s">
        <v>438</v>
      </c>
      <c r="C847" s="92" t="s">
        <v>352</v>
      </c>
      <c r="D847" s="92" t="s">
        <v>391</v>
      </c>
      <c r="E847" s="93" t="s">
        <v>392</v>
      </c>
      <c r="F847" s="9">
        <v>19</v>
      </c>
      <c r="G847" s="9">
        <f t="shared" si="12"/>
        <v>1</v>
      </c>
      <c r="J847" s="8">
        <f>IF(COUNTIF($O$847:$AH$847,"○")=0,0,1)</f>
        <v>0</v>
      </c>
      <c r="K847" s="28" t="s">
        <v>154</v>
      </c>
      <c r="L847" s="29"/>
      <c r="N847" s="30"/>
      <c r="O847" s="8" t="str">
        <f>IF('項目E2(合理的配慮の提供)'!$X$38="","NA",'項目E2(合理的配慮の提供)'!$X$38)</f>
        <v>NA</v>
      </c>
      <c r="P847" s="8" t="str">
        <f>IF('項目E2(合理的配慮の提供)'!$Y$38="","NA",'項目E2(合理的配慮の提供)'!$Y$38)</f>
        <v>NA</v>
      </c>
      <c r="Q847" s="8" t="str">
        <f>IF('項目E2(合理的配慮の提供)'!$Z$38="","NA",'項目E2(合理的配慮の提供)'!$Z$38)</f>
        <v>NA</v>
      </c>
      <c r="R847" s="8" t="str">
        <f>IF('項目E2(合理的配慮の提供)'!$AA$38="","NA",'項目E2(合理的配慮の提供)'!$AA$38)</f>
        <v>NA</v>
      </c>
      <c r="S847" s="8" t="str">
        <f>IF('項目E2(合理的配慮の提供)'!$AB$38="","NA",'項目E2(合理的配慮の提供)'!$AB$38)</f>
        <v>NA</v>
      </c>
      <c r="T847" s="8" t="str">
        <f>IF('項目E2(合理的配慮の提供)'!$AC$38="","NA",'項目E2(合理的配慮の提供)'!$AC$38)</f>
        <v>NA</v>
      </c>
      <c r="U847" s="8" t="str">
        <f>IF('項目E2(合理的配慮の提供)'!$AD$38="","NA",'項目E2(合理的配慮の提供)'!$AD$38)</f>
        <v>NA</v>
      </c>
      <c r="V847" s="8" t="str">
        <f>IF('項目E2(合理的配慮の提供)'!$AE$38="","NA",'項目E2(合理的配慮の提供)'!$AE$38)</f>
        <v>NA</v>
      </c>
      <c r="W847" s="8" t="str">
        <f>IF('項目E2(合理的配慮の提供)'!$AF$38="","NA",'項目E2(合理的配慮の提供)'!$AF$38)</f>
        <v>NA</v>
      </c>
      <c r="X847" s="8" t="str">
        <f>IF('項目E2(合理的配慮の提供)'!$AG$38="","NA",'項目E2(合理的配慮の提供)'!$AG$38)</f>
        <v>NA</v>
      </c>
      <c r="Y847" s="8" t="str">
        <f>IF('項目E2(合理的配慮の提供)'!$AH$38="","NA",'項目E2(合理的配慮の提供)'!$AH$38)</f>
        <v>NA</v>
      </c>
      <c r="AB847" s="30"/>
      <c r="AC847" s="30"/>
      <c r="AD847" s="30"/>
      <c r="AE847" s="30"/>
      <c r="AF847" s="30"/>
      <c r="AG847" s="30"/>
      <c r="AH847" s="30"/>
      <c r="AI847" s="30"/>
      <c r="AK847" s="30"/>
      <c r="AN847" s="30"/>
      <c r="AO847" s="30"/>
      <c r="AP847" s="30"/>
      <c r="AQ847" s="29"/>
      <c r="AR847" s="29"/>
      <c r="AT847" s="120"/>
      <c r="AU847" s="9" t="s">
        <v>393</v>
      </c>
      <c r="AV847" s="9" t="s">
        <v>394</v>
      </c>
      <c r="AW847" s="9" t="s">
        <v>395</v>
      </c>
      <c r="AX847" s="9" t="s">
        <v>396</v>
      </c>
      <c r="AY847" s="9" t="s">
        <v>397</v>
      </c>
      <c r="AZ847" s="9" t="s">
        <v>398</v>
      </c>
      <c r="BA847" s="9" t="s">
        <v>399</v>
      </c>
      <c r="BB847" s="9" t="s">
        <v>400</v>
      </c>
      <c r="BC847" s="9" t="s">
        <v>401</v>
      </c>
      <c r="BD847" s="9" t="s">
        <v>402</v>
      </c>
      <c r="BE847" s="9" t="s">
        <v>403</v>
      </c>
      <c r="BH847" s="120"/>
      <c r="BI847" s="120"/>
      <c r="BJ847" s="120"/>
      <c r="BK847" s="120"/>
      <c r="BL847" s="120"/>
      <c r="BM847" s="120"/>
      <c r="BN847" s="120"/>
      <c r="BO847" s="120"/>
      <c r="BQ847" s="120"/>
      <c r="BT847" s="120"/>
      <c r="BU847" s="120"/>
      <c r="BV847" s="120"/>
      <c r="BW847" s="9" t="s">
        <v>270</v>
      </c>
      <c r="BX847" s="29"/>
      <c r="DI847" s="29"/>
      <c r="DJ847" s="13" t="s">
        <v>370</v>
      </c>
    </row>
    <row r="848" spans="2:114" ht="15" customHeight="1">
      <c r="B848" s="91" t="s">
        <v>438</v>
      </c>
      <c r="C848" s="92" t="s">
        <v>352</v>
      </c>
      <c r="D848" s="92" t="s">
        <v>391</v>
      </c>
      <c r="E848" s="93" t="s">
        <v>404</v>
      </c>
      <c r="F848" s="9">
        <v>19</v>
      </c>
      <c r="G848" s="9">
        <f t="shared" si="12"/>
        <v>1</v>
      </c>
      <c r="I848" s="8">
        <f>IF(AND($J$847=1,$Y$847&lt;&gt;"○"),1,0)</f>
        <v>0</v>
      </c>
      <c r="J848" s="8">
        <f>IF($AL$848="NA",0,1)</f>
        <v>0</v>
      </c>
      <c r="K848" s="28" t="s">
        <v>118</v>
      </c>
      <c r="L848" s="29"/>
      <c r="N848" s="30"/>
      <c r="AB848" s="30"/>
      <c r="AC848" s="30"/>
      <c r="AD848" s="30"/>
      <c r="AE848" s="30"/>
      <c r="AF848" s="30"/>
      <c r="AG848" s="30"/>
      <c r="AH848" s="30"/>
      <c r="AI848" s="30"/>
      <c r="AK848" s="30"/>
      <c r="AL848" s="8" t="str">
        <f>IF('項目E2(合理的配慮の提供)'!$AI$38="","NA",'項目E2(合理的配慮の提供)'!$AI$38)</f>
        <v>NA</v>
      </c>
      <c r="AN848" s="30"/>
      <c r="AO848" s="30"/>
      <c r="AP848" s="30"/>
      <c r="AQ848" s="29"/>
      <c r="AR848" s="29"/>
      <c r="AT848" s="120"/>
      <c r="BH848" s="120"/>
      <c r="BI848" s="120"/>
      <c r="BJ848" s="120"/>
      <c r="BK848" s="120"/>
      <c r="BL848" s="120"/>
      <c r="BM848" s="120"/>
      <c r="BN848" s="120"/>
      <c r="BO848" s="120"/>
      <c r="BQ848" s="120"/>
      <c r="BR848" s="9" t="s">
        <v>405</v>
      </c>
      <c r="BT848" s="120"/>
      <c r="BU848" s="120"/>
      <c r="BV848" s="120"/>
      <c r="BW848" s="9" t="s">
        <v>271</v>
      </c>
      <c r="BX848" s="29"/>
      <c r="BY848" s="13" t="s">
        <v>403</v>
      </c>
      <c r="CA848" s="13" t="s">
        <v>373</v>
      </c>
      <c r="DI848" s="29"/>
      <c r="DJ848" s="13" t="s">
        <v>127</v>
      </c>
    </row>
    <row r="849" spans="2:114" ht="15" customHeight="1">
      <c r="B849" s="91" t="s">
        <v>438</v>
      </c>
      <c r="C849" s="92" t="s">
        <v>352</v>
      </c>
      <c r="D849" s="92" t="s">
        <v>406</v>
      </c>
      <c r="E849" s="93" t="s">
        <v>407</v>
      </c>
      <c r="F849" s="9">
        <v>19</v>
      </c>
      <c r="G849" s="9">
        <f t="shared" si="12"/>
        <v>1</v>
      </c>
      <c r="J849" s="8">
        <f>IF(COUNTIF($O$849:$AH$849,"○")=0,0,1)</f>
        <v>0</v>
      </c>
      <c r="K849" s="28" t="s">
        <v>154</v>
      </c>
      <c r="L849" s="29"/>
      <c r="N849" s="30"/>
      <c r="O849" s="8" t="str">
        <f>IF('項目E2(合理的配慮の提供)'!$AJ$38="","NA",'項目E2(合理的配慮の提供)'!$AJ$38)</f>
        <v>NA</v>
      </c>
      <c r="P849" s="8" t="str">
        <f>IF('項目E2(合理的配慮の提供)'!$AK$38="","NA",'項目E2(合理的配慮の提供)'!$AK$38)</f>
        <v>NA</v>
      </c>
      <c r="Q849" s="8" t="str">
        <f>IF('項目E2(合理的配慮の提供)'!$AL$38="","NA",'項目E2(合理的配慮の提供)'!$AL$38)</f>
        <v>NA</v>
      </c>
      <c r="R849" s="8" t="str">
        <f>IF('項目E2(合理的配慮の提供)'!$AM$38="","NA",'項目E2(合理的配慮の提供)'!$AM$38)</f>
        <v>NA</v>
      </c>
      <c r="S849" s="8" t="str">
        <f>IF('項目E2(合理的配慮の提供)'!$AN$38="","NA",'項目E2(合理的配慮の提供)'!$AN$38)</f>
        <v>NA</v>
      </c>
      <c r="T849" s="8" t="str">
        <f>IF('項目E2(合理的配慮の提供)'!$AO$38="","NA",'項目E2(合理的配慮の提供)'!$AO$38)</f>
        <v>NA</v>
      </c>
      <c r="AB849" s="30"/>
      <c r="AC849" s="30"/>
      <c r="AD849" s="30"/>
      <c r="AE849" s="30"/>
      <c r="AF849" s="30"/>
      <c r="AG849" s="30"/>
      <c r="AH849" s="30"/>
      <c r="AI849" s="30"/>
      <c r="AK849" s="30"/>
      <c r="AN849" s="30"/>
      <c r="AO849" s="30"/>
      <c r="AP849" s="30"/>
      <c r="AQ849" s="29"/>
      <c r="AR849" s="29"/>
      <c r="AT849" s="120"/>
      <c r="AU849" s="9" t="s">
        <v>408</v>
      </c>
      <c r="AV849" s="9" t="s">
        <v>409</v>
      </c>
      <c r="AW849" s="9" t="s">
        <v>410</v>
      </c>
      <c r="AX849" s="9" t="s">
        <v>411</v>
      </c>
      <c r="AY849" s="9" t="s">
        <v>412</v>
      </c>
      <c r="AZ849" s="9" t="s">
        <v>413</v>
      </c>
      <c r="BH849" s="120"/>
      <c r="BI849" s="120"/>
      <c r="BJ849" s="120"/>
      <c r="BK849" s="120"/>
      <c r="BL849" s="120"/>
      <c r="BM849" s="120"/>
      <c r="BN849" s="120"/>
      <c r="BO849" s="120"/>
      <c r="BQ849" s="120"/>
      <c r="BT849" s="120"/>
      <c r="BU849" s="120"/>
      <c r="BV849" s="120"/>
      <c r="BW849" s="9" t="s">
        <v>278</v>
      </c>
      <c r="BX849" s="29"/>
      <c r="DI849" s="29"/>
      <c r="DJ849" s="13" t="s">
        <v>370</v>
      </c>
    </row>
    <row r="850" spans="2:114" ht="15" customHeight="1">
      <c r="B850" s="91" t="s">
        <v>438</v>
      </c>
      <c r="C850" s="92" t="s">
        <v>352</v>
      </c>
      <c r="D850" s="92" t="s">
        <v>406</v>
      </c>
      <c r="E850" s="93" t="s">
        <v>414</v>
      </c>
      <c r="F850" s="9">
        <v>19</v>
      </c>
      <c r="G850" s="9">
        <f t="shared" si="12"/>
        <v>1</v>
      </c>
      <c r="I850" s="8">
        <f>IF(AND($J$849=1,$T$849&lt;&gt;"○"),1,0)</f>
        <v>0</v>
      </c>
      <c r="J850" s="8">
        <f>IF($AL$850="NA",0,1)</f>
        <v>0</v>
      </c>
      <c r="K850" s="28" t="s">
        <v>118</v>
      </c>
      <c r="L850" s="29"/>
      <c r="N850" s="30"/>
      <c r="AB850" s="30"/>
      <c r="AC850" s="30"/>
      <c r="AD850" s="30"/>
      <c r="AE850" s="30"/>
      <c r="AF850" s="30"/>
      <c r="AG850" s="30"/>
      <c r="AH850" s="30"/>
      <c r="AI850" s="30"/>
      <c r="AK850" s="30"/>
      <c r="AL850" s="8" t="str">
        <f>IF('項目E2(合理的配慮の提供)'!$AP$38="","NA",'項目E2(合理的配慮の提供)'!$AP$38)</f>
        <v>NA</v>
      </c>
      <c r="AN850" s="30"/>
      <c r="AO850" s="30"/>
      <c r="AP850" s="30"/>
      <c r="AQ850" s="29"/>
      <c r="AR850" s="29"/>
      <c r="AT850" s="120"/>
      <c r="BH850" s="120"/>
      <c r="BI850" s="120"/>
      <c r="BJ850" s="120"/>
      <c r="BK850" s="120"/>
      <c r="BL850" s="120"/>
      <c r="BM850" s="120"/>
      <c r="BN850" s="120"/>
      <c r="BO850" s="120"/>
      <c r="BQ850" s="120"/>
      <c r="BR850" s="9" t="s">
        <v>415</v>
      </c>
      <c r="BT850" s="120"/>
      <c r="BU850" s="120"/>
      <c r="BV850" s="120"/>
      <c r="BW850" s="9" t="s">
        <v>279</v>
      </c>
      <c r="BX850" s="29"/>
      <c r="BY850" s="13" t="s">
        <v>413</v>
      </c>
      <c r="CA850" s="13" t="s">
        <v>373</v>
      </c>
      <c r="DI850" s="29"/>
      <c r="DJ850" s="13" t="s">
        <v>127</v>
      </c>
    </row>
    <row r="851" spans="2:114" ht="15" customHeight="1">
      <c r="B851" s="91" t="s">
        <v>438</v>
      </c>
      <c r="C851" s="92" t="s">
        <v>352</v>
      </c>
      <c r="D851" s="92" t="s">
        <v>209</v>
      </c>
      <c r="E851" s="93" t="s">
        <v>210</v>
      </c>
      <c r="F851" s="9">
        <v>19</v>
      </c>
      <c r="G851" s="9">
        <f t="shared" si="12"/>
        <v>1</v>
      </c>
      <c r="J851" s="8">
        <f>IF(COUNTIF($O$851:$AH$851,"○")=0,0,1)</f>
        <v>0</v>
      </c>
      <c r="K851" s="28" t="s">
        <v>154</v>
      </c>
      <c r="L851" s="29"/>
      <c r="N851" s="30"/>
      <c r="O851" s="8" t="str">
        <f>IF('項目E2(合理的配慮の提供)'!$AQ$38="","NA",'項目E2(合理的配慮の提供)'!$AQ$38)</f>
        <v>NA</v>
      </c>
      <c r="P851" s="8" t="str">
        <f>IF('項目E2(合理的配慮の提供)'!$AR$38="","NA",'項目E2(合理的配慮の提供)'!$AR$38)</f>
        <v>NA</v>
      </c>
      <c r="Q851" s="8" t="str">
        <f>IF('項目E2(合理的配慮の提供)'!$AS$38="","NA",'項目E2(合理的配慮の提供)'!$AS$38)</f>
        <v>NA</v>
      </c>
      <c r="AB851" s="30"/>
      <c r="AC851" s="30"/>
      <c r="AD851" s="30"/>
      <c r="AE851" s="30"/>
      <c r="AF851" s="30"/>
      <c r="AG851" s="30"/>
      <c r="AH851" s="30"/>
      <c r="AI851" s="30"/>
      <c r="AK851" s="30"/>
      <c r="AN851" s="30"/>
      <c r="AO851" s="30"/>
      <c r="AP851" s="30"/>
      <c r="AQ851" s="29"/>
      <c r="AR851" s="29"/>
      <c r="AT851" s="120"/>
      <c r="AU851" s="9" t="s">
        <v>416</v>
      </c>
      <c r="AV851" s="9" t="s">
        <v>417</v>
      </c>
      <c r="AW851" s="9" t="s">
        <v>418</v>
      </c>
      <c r="BH851" s="120"/>
      <c r="BI851" s="120"/>
      <c r="BJ851" s="120"/>
      <c r="BK851" s="120"/>
      <c r="BL851" s="120"/>
      <c r="BM851" s="120"/>
      <c r="BN851" s="120"/>
      <c r="BO851" s="120"/>
      <c r="BQ851" s="120"/>
      <c r="BT851" s="120"/>
      <c r="BU851" s="120"/>
      <c r="BV851" s="120"/>
      <c r="BW851" s="9" t="s">
        <v>284</v>
      </c>
      <c r="BX851" s="29"/>
      <c r="DI851" s="29"/>
      <c r="DJ851" s="13" t="s">
        <v>370</v>
      </c>
    </row>
    <row r="852" spans="2:114" ht="15" customHeight="1">
      <c r="B852" s="91" t="s">
        <v>438</v>
      </c>
      <c r="C852" s="92" t="s">
        <v>352</v>
      </c>
      <c r="D852" s="92" t="s">
        <v>215</v>
      </c>
      <c r="E852" s="93" t="s">
        <v>419</v>
      </c>
      <c r="F852" s="9">
        <v>19</v>
      </c>
      <c r="G852" s="9">
        <f t="shared" si="12"/>
        <v>1</v>
      </c>
      <c r="J852" s="8">
        <f>IF(COUNTIF($O$852:$AH$852,"○")=0,0,1)</f>
        <v>0</v>
      </c>
      <c r="K852" s="28" t="s">
        <v>154</v>
      </c>
      <c r="L852" s="29"/>
      <c r="N852" s="30"/>
      <c r="O852" s="8" t="str">
        <f>IF('項目E2(合理的配慮の提供)'!$AT$38="","NA",'項目E2(合理的配慮の提供)'!$AT$38)</f>
        <v>NA</v>
      </c>
      <c r="AB852" s="30"/>
      <c r="AC852" s="30"/>
      <c r="AD852" s="30"/>
      <c r="AE852" s="30"/>
      <c r="AF852" s="30"/>
      <c r="AG852" s="30"/>
      <c r="AH852" s="30"/>
      <c r="AI852" s="30"/>
      <c r="AK852" s="30"/>
      <c r="AN852" s="30"/>
      <c r="AO852" s="30"/>
      <c r="AP852" s="30"/>
      <c r="AQ852" s="29"/>
      <c r="AR852" s="29"/>
      <c r="AT852" s="120"/>
      <c r="AU852" s="9" t="s">
        <v>420</v>
      </c>
      <c r="BH852" s="120"/>
      <c r="BI852" s="120"/>
      <c r="BJ852" s="120"/>
      <c r="BK852" s="120"/>
      <c r="BL852" s="120"/>
      <c r="BM852" s="120"/>
      <c r="BN852" s="120"/>
      <c r="BO852" s="120"/>
      <c r="BQ852" s="120"/>
      <c r="BT852" s="120"/>
      <c r="BU852" s="120"/>
      <c r="BV852" s="120"/>
      <c r="BW852" s="9" t="s">
        <v>285</v>
      </c>
      <c r="BX852" s="29"/>
      <c r="DI852" s="29"/>
      <c r="DJ852" s="13" t="s">
        <v>370</v>
      </c>
    </row>
    <row r="853" spans="2:114" ht="15" customHeight="1">
      <c r="B853" s="91" t="s">
        <v>438</v>
      </c>
      <c r="C853" s="92" t="s">
        <v>352</v>
      </c>
      <c r="D853" s="92" t="s">
        <v>218</v>
      </c>
      <c r="E853" s="93" t="s">
        <v>421</v>
      </c>
      <c r="F853" s="9">
        <v>19</v>
      </c>
      <c r="G853" s="9">
        <f t="shared" si="12"/>
        <v>1</v>
      </c>
      <c r="J853" s="8">
        <f>IF($AL$853="NA",0,1)</f>
        <v>0</v>
      </c>
      <c r="K853" s="28" t="s">
        <v>118</v>
      </c>
      <c r="L853" s="29"/>
      <c r="N853" s="30"/>
      <c r="AB853" s="30"/>
      <c r="AC853" s="30"/>
      <c r="AD853" s="30"/>
      <c r="AE853" s="30"/>
      <c r="AF853" s="30"/>
      <c r="AG853" s="30"/>
      <c r="AH853" s="30"/>
      <c r="AI853" s="30"/>
      <c r="AK853" s="30"/>
      <c r="AL853" s="8" t="str">
        <f>IF('項目E2(合理的配慮の提供)'!$AU$38="","NA",'項目E2(合理的配慮の提供)'!$AU$38)</f>
        <v>NA</v>
      </c>
      <c r="AN853" s="30"/>
      <c r="AO853" s="30"/>
      <c r="AP853" s="30"/>
      <c r="AQ853" s="29"/>
      <c r="AR853" s="29"/>
      <c r="AT853" s="120"/>
      <c r="BH853" s="120"/>
      <c r="BI853" s="120"/>
      <c r="BJ853" s="120"/>
      <c r="BK853" s="120"/>
      <c r="BL853" s="120"/>
      <c r="BM853" s="120"/>
      <c r="BN853" s="120"/>
      <c r="BO853" s="120"/>
      <c r="BQ853" s="120"/>
      <c r="BR853" s="9" t="s">
        <v>422</v>
      </c>
      <c r="BT853" s="120"/>
      <c r="BU853" s="120"/>
      <c r="BV853" s="120"/>
      <c r="BW853" s="9" t="s">
        <v>286</v>
      </c>
      <c r="BX853" s="29"/>
      <c r="DI853" s="29"/>
      <c r="DJ853" s="13" t="s">
        <v>127</v>
      </c>
    </row>
    <row r="854" spans="2:114" ht="15" customHeight="1">
      <c r="B854" s="91" t="s">
        <v>438</v>
      </c>
      <c r="C854" s="92" t="s">
        <v>352</v>
      </c>
      <c r="D854" s="92" t="s">
        <v>432</v>
      </c>
      <c r="E854" s="93" t="s">
        <v>423</v>
      </c>
      <c r="F854" s="9">
        <v>19</v>
      </c>
      <c r="G854" s="9">
        <f t="shared" si="12"/>
        <v>1</v>
      </c>
      <c r="J854" s="8">
        <f>IF(OR($M$854="(選択)",LEN(TRIM($M$854))=0,$M$854="NA"),0,1)</f>
        <v>0</v>
      </c>
      <c r="K854" s="28" t="s">
        <v>145</v>
      </c>
      <c r="L854" s="29"/>
      <c r="M854" s="8" t="str">
        <f>IF('項目E2(合理的配慮の提供)'!$AV$38="","NA",'項目E2(合理的配慮の提供)'!$AV$38)</f>
        <v>(選択)</v>
      </c>
      <c r="N854" s="30"/>
      <c r="AB854" s="30"/>
      <c r="AC854" s="30"/>
      <c r="AD854" s="30"/>
      <c r="AE854" s="30"/>
      <c r="AF854" s="30"/>
      <c r="AG854" s="30"/>
      <c r="AH854" s="30"/>
      <c r="AI854" s="30"/>
      <c r="AK854" s="30"/>
      <c r="AN854" s="30"/>
      <c r="AO854" s="30"/>
      <c r="AP854" s="30"/>
      <c r="AQ854" s="29"/>
      <c r="AR854" s="29"/>
      <c r="AS854" s="9" t="s">
        <v>424</v>
      </c>
      <c r="AT854" s="120"/>
      <c r="BH854" s="120"/>
      <c r="BI854" s="120"/>
      <c r="BJ854" s="120"/>
      <c r="BK854" s="120"/>
      <c r="BL854" s="120"/>
      <c r="BM854" s="120"/>
      <c r="BN854" s="120"/>
      <c r="BO854" s="120"/>
      <c r="BQ854" s="120"/>
      <c r="BT854" s="120"/>
      <c r="BU854" s="120"/>
      <c r="BV854" s="120"/>
      <c r="BW854" s="9" t="s">
        <v>287</v>
      </c>
      <c r="BX854" s="29"/>
      <c r="DI854" s="29"/>
      <c r="DJ854" s="13" t="s">
        <v>360</v>
      </c>
    </row>
    <row r="855" spans="2:114" ht="15" customHeight="1">
      <c r="B855" s="91" t="s">
        <v>438</v>
      </c>
      <c r="C855" s="92" t="s">
        <v>352</v>
      </c>
      <c r="D855" s="92" t="s">
        <v>425</v>
      </c>
      <c r="E855" s="93" t="s">
        <v>426</v>
      </c>
      <c r="F855" s="9">
        <v>19</v>
      </c>
      <c r="G855" s="9">
        <f t="shared" si="12"/>
        <v>1</v>
      </c>
      <c r="J855" s="8">
        <f>IF($AL$855="NA",0,1)</f>
        <v>0</v>
      </c>
      <c r="K855" s="28" t="s">
        <v>118</v>
      </c>
      <c r="L855" s="29"/>
      <c r="N855" s="30"/>
      <c r="AB855" s="30"/>
      <c r="AC855" s="30"/>
      <c r="AD855" s="30"/>
      <c r="AE855" s="30"/>
      <c r="AF855" s="30"/>
      <c r="AG855" s="30"/>
      <c r="AH855" s="30"/>
      <c r="AI855" s="30"/>
      <c r="AK855" s="30"/>
      <c r="AL855" s="8" t="str">
        <f>IF('項目E2(合理的配慮の提供)'!$AW$38="","NA",'項目E2(合理的配慮の提供)'!$AW$38)</f>
        <v>NA</v>
      </c>
      <c r="AN855" s="30"/>
      <c r="AO855" s="30"/>
      <c r="AP855" s="30"/>
      <c r="AQ855" s="29"/>
      <c r="AR855" s="29"/>
      <c r="AT855" s="120"/>
      <c r="BH855" s="120"/>
      <c r="BI855" s="120"/>
      <c r="BJ855" s="120"/>
      <c r="BK855" s="120"/>
      <c r="BL855" s="120"/>
      <c r="BM855" s="120"/>
      <c r="BN855" s="120"/>
      <c r="BO855" s="120"/>
      <c r="BQ855" s="120"/>
      <c r="BR855" s="9" t="s">
        <v>427</v>
      </c>
      <c r="BT855" s="120"/>
      <c r="BU855" s="120"/>
      <c r="BV855" s="120"/>
      <c r="BW855" s="9" t="s">
        <v>288</v>
      </c>
      <c r="BX855" s="29"/>
      <c r="DI855" s="29"/>
      <c r="DJ855" s="13" t="s">
        <v>127</v>
      </c>
    </row>
    <row r="856" spans="2:114" ht="15" customHeight="1">
      <c r="B856" s="91" t="s">
        <v>438</v>
      </c>
      <c r="C856" s="92" t="s">
        <v>352</v>
      </c>
      <c r="D856" s="92" t="s">
        <v>227</v>
      </c>
      <c r="E856" s="93" t="s">
        <v>228</v>
      </c>
      <c r="F856" s="9">
        <v>19</v>
      </c>
      <c r="G856" s="9">
        <f t="shared" ref="G856:G919" si="13">+IF($AJ$534="NA",1,IF(F856&gt;$AJ$534,1,0))</f>
        <v>1</v>
      </c>
      <c r="J856" s="8">
        <f>IF($AL$856="NA",0,1)</f>
        <v>0</v>
      </c>
      <c r="K856" s="28" t="s">
        <v>118</v>
      </c>
      <c r="L856" s="29"/>
      <c r="N856" s="30"/>
      <c r="AB856" s="30"/>
      <c r="AC856" s="30"/>
      <c r="AD856" s="30"/>
      <c r="AE856" s="30"/>
      <c r="AF856" s="30"/>
      <c r="AG856" s="30"/>
      <c r="AH856" s="30"/>
      <c r="AI856" s="30"/>
      <c r="AK856" s="30"/>
      <c r="AL856" s="8" t="str">
        <f>IF('項目E2(合理的配慮の提供)'!$AX$38="","NA",'項目E2(合理的配慮の提供)'!$AX$38)</f>
        <v>NA</v>
      </c>
      <c r="AN856" s="30"/>
      <c r="AO856" s="30"/>
      <c r="AP856" s="30"/>
      <c r="AQ856" s="29"/>
      <c r="AR856" s="29"/>
      <c r="AT856" s="120"/>
      <c r="BH856" s="120"/>
      <c r="BI856" s="120"/>
      <c r="BJ856" s="120"/>
      <c r="BK856" s="120"/>
      <c r="BL856" s="120"/>
      <c r="BM856" s="120"/>
      <c r="BN856" s="120"/>
      <c r="BO856" s="120"/>
      <c r="BQ856" s="120"/>
      <c r="BR856" s="9" t="s">
        <v>428</v>
      </c>
      <c r="BT856" s="120"/>
      <c r="BU856" s="120"/>
      <c r="BV856" s="120"/>
      <c r="BW856" s="9" t="s">
        <v>289</v>
      </c>
      <c r="BX856" s="29"/>
      <c r="DI856" s="29"/>
      <c r="DJ856" s="13" t="s">
        <v>127</v>
      </c>
    </row>
    <row r="857" spans="2:114" ht="15" customHeight="1">
      <c r="B857" s="91" t="s">
        <v>438</v>
      </c>
      <c r="C857" s="92" t="s">
        <v>352</v>
      </c>
      <c r="D857" s="92" t="s">
        <v>429</v>
      </c>
      <c r="E857" s="93" t="s">
        <v>430</v>
      </c>
      <c r="F857" s="9">
        <v>19</v>
      </c>
      <c r="G857" s="9">
        <f t="shared" si="13"/>
        <v>1</v>
      </c>
      <c r="J857" s="8">
        <f>IF(OR($M$857="(選択)",LEN(TRIM($M$857))=0,$M$857="NA"),0,1)</f>
        <v>0</v>
      </c>
      <c r="K857" s="28" t="s">
        <v>145</v>
      </c>
      <c r="L857" s="29"/>
      <c r="M857" s="8" t="str">
        <f>IF('項目E2(合理的配慮の提供)'!$AY$38="","NA",'項目E2(合理的配慮の提供)'!$AY$38)</f>
        <v>(選択)</v>
      </c>
      <c r="N857" s="30"/>
      <c r="AB857" s="30"/>
      <c r="AC857" s="30"/>
      <c r="AD857" s="30"/>
      <c r="AE857" s="30"/>
      <c r="AF857" s="30"/>
      <c r="AG857" s="30"/>
      <c r="AH857" s="30"/>
      <c r="AI857" s="30"/>
      <c r="AK857" s="30"/>
      <c r="AN857" s="30"/>
      <c r="AO857" s="30"/>
      <c r="AP857" s="30"/>
      <c r="AQ857" s="29"/>
      <c r="AR857" s="29"/>
      <c r="AS857" s="9" t="s">
        <v>431</v>
      </c>
      <c r="AT857" s="120"/>
      <c r="BH857" s="120"/>
      <c r="BI857" s="120"/>
      <c r="BJ857" s="120"/>
      <c r="BK857" s="120"/>
      <c r="BL857" s="120"/>
      <c r="BM857" s="120"/>
      <c r="BN857" s="120"/>
      <c r="BO857" s="120"/>
      <c r="BQ857" s="120"/>
      <c r="BT857" s="120"/>
      <c r="BU857" s="120"/>
      <c r="BV857" s="120"/>
      <c r="BW857" s="9" t="s">
        <v>290</v>
      </c>
      <c r="BX857" s="29"/>
      <c r="DI857" s="29"/>
      <c r="DJ857" s="13" t="s">
        <v>360</v>
      </c>
    </row>
    <row r="858" spans="2:114" ht="15" customHeight="1">
      <c r="B858" s="91" t="s">
        <v>438</v>
      </c>
      <c r="C858" s="92" t="s">
        <v>352</v>
      </c>
      <c r="D858" s="92" t="s">
        <v>357</v>
      </c>
      <c r="E858" s="93" t="s">
        <v>439</v>
      </c>
      <c r="F858" s="9">
        <v>20</v>
      </c>
      <c r="G858" s="9">
        <f t="shared" si="13"/>
        <v>1</v>
      </c>
      <c r="J858" s="8">
        <f>IF(OR($M$858="(選択)",LEN(TRIM($M$858))=0,$M$858="NA"),0,1)</f>
        <v>0</v>
      </c>
      <c r="K858" s="28" t="s">
        <v>145</v>
      </c>
      <c r="L858" s="29"/>
      <c r="M858" s="8" t="str">
        <f>IF('項目E2(合理的配慮の提供)'!$C$39="","NA",'項目E2(合理的配慮の提供)'!$C$39)</f>
        <v>(選択)</v>
      </c>
      <c r="N858" s="30"/>
      <c r="AB858" s="30"/>
      <c r="AC858" s="30"/>
      <c r="AD858" s="30"/>
      <c r="AE858" s="30"/>
      <c r="AF858" s="30"/>
      <c r="AG858" s="30"/>
      <c r="AH858" s="30"/>
      <c r="AI858" s="30"/>
      <c r="AK858" s="30"/>
      <c r="AN858" s="30"/>
      <c r="AO858" s="30"/>
      <c r="AP858" s="30"/>
      <c r="AQ858" s="29"/>
      <c r="AR858" s="29"/>
      <c r="AS858" s="9" t="s">
        <v>359</v>
      </c>
      <c r="AT858" s="120"/>
      <c r="BH858" s="120"/>
      <c r="BI858" s="120"/>
      <c r="BJ858" s="120"/>
      <c r="BK858" s="120"/>
      <c r="BL858" s="120"/>
      <c r="BM858" s="120"/>
      <c r="BN858" s="120"/>
      <c r="BO858" s="120"/>
      <c r="BQ858" s="120"/>
      <c r="BT858" s="120"/>
      <c r="BU858" s="120"/>
      <c r="BV858" s="120"/>
      <c r="BW858" s="9" t="s">
        <v>237</v>
      </c>
      <c r="BX858" s="29"/>
      <c r="DI858" s="29"/>
      <c r="DJ858" s="13" t="s">
        <v>360</v>
      </c>
    </row>
    <row r="859" spans="2:114" ht="15" customHeight="1">
      <c r="B859" s="91" t="s">
        <v>438</v>
      </c>
      <c r="C859" s="92" t="s">
        <v>352</v>
      </c>
      <c r="D859" s="92" t="s">
        <v>361</v>
      </c>
      <c r="E859" s="93" t="s">
        <v>362</v>
      </c>
      <c r="F859" s="9">
        <v>20</v>
      </c>
      <c r="G859" s="9">
        <f t="shared" si="13"/>
        <v>1</v>
      </c>
      <c r="J859" s="8">
        <f>IF($AL$859="NA",0,1)</f>
        <v>0</v>
      </c>
      <c r="K859" s="28" t="s">
        <v>118</v>
      </c>
      <c r="L859" s="29"/>
      <c r="N859" s="30"/>
      <c r="AB859" s="30"/>
      <c r="AC859" s="30"/>
      <c r="AD859" s="30"/>
      <c r="AE859" s="30"/>
      <c r="AF859" s="30"/>
      <c r="AG859" s="30"/>
      <c r="AH859" s="30"/>
      <c r="AI859" s="30"/>
      <c r="AK859" s="30"/>
      <c r="AL859" s="8" t="str">
        <f>IF('項目E2(合理的配慮の提供)'!$D$39="","NA",'項目E2(合理的配慮の提供)'!$D$39)</f>
        <v>NA</v>
      </c>
      <c r="AN859" s="30"/>
      <c r="AO859" s="30"/>
      <c r="AP859" s="30"/>
      <c r="AQ859" s="29"/>
      <c r="AR859" s="29"/>
      <c r="AT859" s="120"/>
      <c r="BH859" s="120"/>
      <c r="BI859" s="120"/>
      <c r="BJ859" s="120"/>
      <c r="BK859" s="120"/>
      <c r="BL859" s="120"/>
      <c r="BM859" s="120"/>
      <c r="BN859" s="120"/>
      <c r="BO859" s="120"/>
      <c r="BQ859" s="120"/>
      <c r="BR859" s="9" t="s">
        <v>363</v>
      </c>
      <c r="BT859" s="120"/>
      <c r="BU859" s="120"/>
      <c r="BV859" s="120"/>
      <c r="BW859" s="9" t="s">
        <v>238</v>
      </c>
      <c r="BX859" s="29"/>
      <c r="DI859" s="29"/>
      <c r="DJ859" s="13" t="s">
        <v>127</v>
      </c>
    </row>
    <row r="860" spans="2:114" ht="15" customHeight="1">
      <c r="B860" s="91" t="s">
        <v>438</v>
      </c>
      <c r="C860" s="92" t="s">
        <v>352</v>
      </c>
      <c r="D860" s="92" t="s">
        <v>364</v>
      </c>
      <c r="E860" s="93" t="s">
        <v>365</v>
      </c>
      <c r="F860" s="9">
        <v>20</v>
      </c>
      <c r="G860" s="9">
        <f t="shared" si="13"/>
        <v>1</v>
      </c>
      <c r="J860" s="8">
        <f>IF(COUNTIF($O$860:$AH$860,"○")=0,0,1)</f>
        <v>0</v>
      </c>
      <c r="K860" s="28" t="s">
        <v>366</v>
      </c>
      <c r="L860" s="29"/>
      <c r="N860" s="30"/>
      <c r="O860" s="8" t="str">
        <f>IF('項目E2(合理的配慮の提供)'!$G$39="","NA",'項目E2(合理的配慮の提供)'!$G$39)</f>
        <v>NA</v>
      </c>
      <c r="P860" s="8" t="str">
        <f>IF('項目E2(合理的配慮の提供)'!$H$39="","NA",'項目E2(合理的配慮の提供)'!$H$39)</f>
        <v>NA</v>
      </c>
      <c r="Q860" s="8" t="str">
        <f>IF('項目E2(合理的配慮の提供)'!$I$39="","NA",'項目E2(合理的配慮の提供)'!$I$39)</f>
        <v>NA</v>
      </c>
      <c r="AB860" s="30"/>
      <c r="AC860" s="30"/>
      <c r="AD860" s="30"/>
      <c r="AE860" s="30"/>
      <c r="AF860" s="30"/>
      <c r="AG860" s="30"/>
      <c r="AH860" s="30"/>
      <c r="AI860" s="30"/>
      <c r="AK860" s="30"/>
      <c r="AM860" s="32"/>
      <c r="AN860" s="30"/>
      <c r="AO860" s="30"/>
      <c r="AP860" s="30"/>
      <c r="AQ860" s="29"/>
      <c r="AR860" s="29"/>
      <c r="AT860" s="120"/>
      <c r="AU860" s="9" t="s">
        <v>367</v>
      </c>
      <c r="AV860" s="9" t="s">
        <v>368</v>
      </c>
      <c r="AW860" s="9" t="s">
        <v>369</v>
      </c>
      <c r="BH860" s="120"/>
      <c r="BI860" s="120"/>
      <c r="BJ860" s="120"/>
      <c r="BK860" s="120"/>
      <c r="BL860" s="120"/>
      <c r="BM860" s="120"/>
      <c r="BN860" s="120"/>
      <c r="BO860" s="120"/>
      <c r="BQ860" s="120"/>
      <c r="BT860" s="120"/>
      <c r="BU860" s="120"/>
      <c r="BV860" s="120"/>
      <c r="BW860" s="9" t="s">
        <v>242</v>
      </c>
      <c r="BX860" s="29"/>
      <c r="DI860" s="29"/>
      <c r="DJ860" s="13" t="s">
        <v>370</v>
      </c>
    </row>
    <row r="861" spans="2:114" ht="15" customHeight="1">
      <c r="B861" s="91" t="s">
        <v>438</v>
      </c>
      <c r="C861" s="92" t="s">
        <v>352</v>
      </c>
      <c r="D861" s="92" t="s">
        <v>364</v>
      </c>
      <c r="E861" s="93" t="s">
        <v>371</v>
      </c>
      <c r="F861" s="9">
        <v>20</v>
      </c>
      <c r="G861" s="9">
        <f t="shared" si="13"/>
        <v>1</v>
      </c>
      <c r="I861" s="8">
        <f>IF(AND($J$860=1,$Q$860&lt;&gt;"○"),1,0)</f>
        <v>0</v>
      </c>
      <c r="J861" s="8">
        <f>IF($AL$861="NA",0,1)</f>
        <v>0</v>
      </c>
      <c r="K861" s="28" t="s">
        <v>118</v>
      </c>
      <c r="L861" s="29"/>
      <c r="N861" s="30"/>
      <c r="AB861" s="30"/>
      <c r="AC861" s="30"/>
      <c r="AD861" s="30"/>
      <c r="AE861" s="30"/>
      <c r="AF861" s="30"/>
      <c r="AG861" s="30"/>
      <c r="AH861" s="30"/>
      <c r="AI861" s="30"/>
      <c r="AK861" s="30"/>
      <c r="AL861" s="8" t="str">
        <f>IF('項目E2(合理的配慮の提供)'!$J$39="","NA",'項目E2(合理的配慮の提供)'!$J$39)</f>
        <v>NA</v>
      </c>
      <c r="AN861" s="30"/>
      <c r="AO861" s="30"/>
      <c r="AP861" s="30"/>
      <c r="AQ861" s="29"/>
      <c r="AR861" s="29"/>
      <c r="AT861" s="120"/>
      <c r="BH861" s="120"/>
      <c r="BI861" s="120"/>
      <c r="BJ861" s="120"/>
      <c r="BK861" s="120"/>
      <c r="BL861" s="120"/>
      <c r="BM861" s="120"/>
      <c r="BN861" s="120"/>
      <c r="BO861" s="120"/>
      <c r="BQ861" s="120"/>
      <c r="BR861" s="9" t="s">
        <v>372</v>
      </c>
      <c r="BT861" s="120"/>
      <c r="BU861" s="120"/>
      <c r="BV861" s="120"/>
      <c r="BW861" s="9" t="s">
        <v>243</v>
      </c>
      <c r="BX861" s="29"/>
      <c r="BY861" s="13" t="s">
        <v>369</v>
      </c>
      <c r="CA861" s="13" t="s">
        <v>373</v>
      </c>
      <c r="DI861" s="29"/>
      <c r="DJ861" s="13" t="s">
        <v>127</v>
      </c>
    </row>
    <row r="862" spans="2:114" ht="15" customHeight="1">
      <c r="B862" s="91" t="s">
        <v>438</v>
      </c>
      <c r="C862" s="92" t="s">
        <v>352</v>
      </c>
      <c r="D862" s="92" t="s">
        <v>162</v>
      </c>
      <c r="E862" s="93" t="s">
        <v>374</v>
      </c>
      <c r="F862" s="9">
        <v>20</v>
      </c>
      <c r="G862" s="9">
        <f t="shared" si="13"/>
        <v>1</v>
      </c>
      <c r="J862" s="8">
        <f>IF(COUNTIF($O$862:$AH$862,"○")=0,0,1)</f>
        <v>0</v>
      </c>
      <c r="K862" s="28" t="s">
        <v>154</v>
      </c>
      <c r="L862" s="29"/>
      <c r="N862" s="30"/>
      <c r="O862" s="8" t="str">
        <f>IF('項目E2(合理的配慮の提供)'!$K$39="","NA",'項目E2(合理的配慮の提供)'!$K$39)</f>
        <v>NA</v>
      </c>
      <c r="P862" s="8" t="str">
        <f>IF('項目E2(合理的配慮の提供)'!$L$39="","NA",'項目E2(合理的配慮の提供)'!$L$39)</f>
        <v>NA</v>
      </c>
      <c r="Q862" s="8" t="str">
        <f>IF('項目E2(合理的配慮の提供)'!$M$39="","NA",'項目E2(合理的配慮の提供)'!$M$39)</f>
        <v>NA</v>
      </c>
      <c r="R862" s="8" t="str">
        <f>IF('項目E2(合理的配慮の提供)'!$N$39="","NA",'項目E2(合理的配慮の提供)'!$N$39)</f>
        <v>NA</v>
      </c>
      <c r="AB862" s="30"/>
      <c r="AC862" s="30"/>
      <c r="AD862" s="30"/>
      <c r="AE862" s="30"/>
      <c r="AF862" s="30"/>
      <c r="AG862" s="30"/>
      <c r="AH862" s="30"/>
      <c r="AI862" s="30"/>
      <c r="AK862" s="30"/>
      <c r="AN862" s="30"/>
      <c r="AO862" s="30"/>
      <c r="AP862" s="30"/>
      <c r="AQ862" s="29"/>
      <c r="AR862" s="29"/>
      <c r="AT862" s="120"/>
      <c r="AU862" s="9" t="s">
        <v>375</v>
      </c>
      <c r="AV862" s="9" t="s">
        <v>376</v>
      </c>
      <c r="AW862" s="9" t="s">
        <v>377</v>
      </c>
      <c r="AX862" s="9" t="s">
        <v>378</v>
      </c>
      <c r="BH862" s="120"/>
      <c r="BI862" s="120"/>
      <c r="BJ862" s="120"/>
      <c r="BK862" s="120"/>
      <c r="BL862" s="120"/>
      <c r="BM862" s="120"/>
      <c r="BN862" s="120"/>
      <c r="BO862" s="120"/>
      <c r="BQ862" s="120"/>
      <c r="BT862" s="120"/>
      <c r="BU862" s="120"/>
      <c r="BV862" s="120"/>
      <c r="BW862" s="9" t="s">
        <v>248</v>
      </c>
      <c r="BX862" s="29"/>
      <c r="DI862" s="29"/>
      <c r="DJ862" s="13" t="s">
        <v>370</v>
      </c>
    </row>
    <row r="863" spans="2:114" ht="15" customHeight="1">
      <c r="B863" s="91" t="s">
        <v>438</v>
      </c>
      <c r="C863" s="92" t="s">
        <v>352</v>
      </c>
      <c r="D863" s="92" t="s">
        <v>379</v>
      </c>
      <c r="E863" s="93" t="s">
        <v>380</v>
      </c>
      <c r="F863" s="9">
        <v>20</v>
      </c>
      <c r="G863" s="9">
        <f t="shared" si="13"/>
        <v>1</v>
      </c>
      <c r="J863" s="8">
        <f>IF(COUNTIF($O$863:$AH$863,"○")=0,0,1)</f>
        <v>0</v>
      </c>
      <c r="K863" s="28" t="s">
        <v>154</v>
      </c>
      <c r="L863" s="29"/>
      <c r="N863" s="30"/>
      <c r="O863" s="8" t="str">
        <f>IF('項目E2(合理的配慮の提供)'!$O$39="","NA",'項目E2(合理的配慮の提供)'!$O$39)</f>
        <v>NA</v>
      </c>
      <c r="P863" s="8" t="str">
        <f>IF('項目E2(合理的配慮の提供)'!$P$39="","NA",'項目E2(合理的配慮の提供)'!$P$39)</f>
        <v>NA</v>
      </c>
      <c r="Q863" s="8" t="str">
        <f>IF('項目E2(合理的配慮の提供)'!$Q$39="","NA",'項目E2(合理的配慮の提供)'!$Q$39)</f>
        <v>NA</v>
      </c>
      <c r="R863" s="8" t="str">
        <f>IF('項目E2(合理的配慮の提供)'!$R$39="","NA",'項目E2(合理的配慮の提供)'!$R$39)</f>
        <v>NA</v>
      </c>
      <c r="S863" s="8" t="str">
        <f>IF('項目E2(合理的配慮の提供)'!$S$39="","NA",'項目E2(合理的配慮の提供)'!$S$39)</f>
        <v>NA</v>
      </c>
      <c r="T863" s="8" t="str">
        <f>IF('項目E2(合理的配慮の提供)'!$T$39="","NA",'項目E2(合理的配慮の提供)'!$T$39)</f>
        <v>NA</v>
      </c>
      <c r="U863" s="8" t="str">
        <f>IF('項目E2(合理的配慮の提供)'!$U$39="","NA",'項目E2(合理的配慮の提供)'!$U$39)</f>
        <v>NA</v>
      </c>
      <c r="V863" s="8" t="str">
        <f>IF('項目E2(合理的配慮の提供)'!$V$39="","NA",'項目E2(合理的配慮の提供)'!$V$39)</f>
        <v>NA</v>
      </c>
      <c r="W863" s="8" t="str">
        <f>IF('項目E2(合理的配慮の提供)'!$W$39="","NA",'項目E2(合理的配慮の提供)'!$W$39)</f>
        <v>NA</v>
      </c>
      <c r="AB863" s="30"/>
      <c r="AC863" s="30"/>
      <c r="AD863" s="30"/>
      <c r="AE863" s="30"/>
      <c r="AF863" s="30"/>
      <c r="AG863" s="30"/>
      <c r="AH863" s="30"/>
      <c r="AI863" s="30"/>
      <c r="AK863" s="30"/>
      <c r="AN863" s="30"/>
      <c r="AO863" s="30"/>
      <c r="AP863" s="30"/>
      <c r="AQ863" s="29"/>
      <c r="AR863" s="29"/>
      <c r="AT863" s="120"/>
      <c r="AU863" s="9" t="s">
        <v>381</v>
      </c>
      <c r="AV863" s="9" t="s">
        <v>382</v>
      </c>
      <c r="AW863" s="9" t="s">
        <v>383</v>
      </c>
      <c r="AX863" s="9" t="s">
        <v>384</v>
      </c>
      <c r="AY863" s="9" t="s">
        <v>385</v>
      </c>
      <c r="AZ863" s="9" t="s">
        <v>386</v>
      </c>
      <c r="BA863" s="9" t="s">
        <v>387</v>
      </c>
      <c r="BB863" s="9" t="s">
        <v>388</v>
      </c>
      <c r="BC863" s="9" t="s">
        <v>389</v>
      </c>
      <c r="BH863" s="120"/>
      <c r="BI863" s="120"/>
      <c r="BJ863" s="120"/>
      <c r="BK863" s="120"/>
      <c r="BL863" s="120"/>
      <c r="BM863" s="120"/>
      <c r="BN863" s="120"/>
      <c r="BO863" s="120"/>
      <c r="BQ863" s="120"/>
      <c r="BT863" s="120"/>
      <c r="BU863" s="120"/>
      <c r="BV863" s="120"/>
      <c r="BW863" s="9" t="s">
        <v>258</v>
      </c>
      <c r="BX863" s="29"/>
      <c r="DI863" s="29"/>
      <c r="DJ863" s="13" t="s">
        <v>370</v>
      </c>
    </row>
    <row r="864" spans="2:114" ht="15" customHeight="1">
      <c r="B864" s="91" t="s">
        <v>438</v>
      </c>
      <c r="C864" s="92" t="s">
        <v>352</v>
      </c>
      <c r="D864" s="92" t="s">
        <v>391</v>
      </c>
      <c r="E864" s="93" t="s">
        <v>392</v>
      </c>
      <c r="F864" s="9">
        <v>20</v>
      </c>
      <c r="G864" s="9">
        <f t="shared" si="13"/>
        <v>1</v>
      </c>
      <c r="J864" s="8">
        <f>IF(COUNTIF($O$864:$AH$864,"○")=0,0,1)</f>
        <v>0</v>
      </c>
      <c r="K864" s="28" t="s">
        <v>154</v>
      </c>
      <c r="L864" s="29"/>
      <c r="N864" s="30"/>
      <c r="O864" s="8" t="str">
        <f>IF('項目E2(合理的配慮の提供)'!$X$39="","NA",'項目E2(合理的配慮の提供)'!$X$39)</f>
        <v>NA</v>
      </c>
      <c r="P864" s="8" t="str">
        <f>IF('項目E2(合理的配慮の提供)'!$Y$39="","NA",'項目E2(合理的配慮の提供)'!$Y$39)</f>
        <v>NA</v>
      </c>
      <c r="Q864" s="8" t="str">
        <f>IF('項目E2(合理的配慮の提供)'!$Z$39="","NA",'項目E2(合理的配慮の提供)'!$Z$39)</f>
        <v>NA</v>
      </c>
      <c r="R864" s="8" t="str">
        <f>IF('項目E2(合理的配慮の提供)'!$AA$39="","NA",'項目E2(合理的配慮の提供)'!$AA$39)</f>
        <v>NA</v>
      </c>
      <c r="S864" s="8" t="str">
        <f>IF('項目E2(合理的配慮の提供)'!$AB$39="","NA",'項目E2(合理的配慮の提供)'!$AB$39)</f>
        <v>NA</v>
      </c>
      <c r="T864" s="8" t="str">
        <f>IF('項目E2(合理的配慮の提供)'!$AC$39="","NA",'項目E2(合理的配慮の提供)'!$AC$39)</f>
        <v>NA</v>
      </c>
      <c r="U864" s="8" t="str">
        <f>IF('項目E2(合理的配慮の提供)'!$AD$39="","NA",'項目E2(合理的配慮の提供)'!$AD$39)</f>
        <v>NA</v>
      </c>
      <c r="V864" s="8" t="str">
        <f>IF('項目E2(合理的配慮の提供)'!$AE$39="","NA",'項目E2(合理的配慮の提供)'!$AE$39)</f>
        <v>NA</v>
      </c>
      <c r="W864" s="8" t="str">
        <f>IF('項目E2(合理的配慮の提供)'!$AF$39="","NA",'項目E2(合理的配慮の提供)'!$AF$39)</f>
        <v>NA</v>
      </c>
      <c r="X864" s="8" t="str">
        <f>IF('項目E2(合理的配慮の提供)'!$AG$39="","NA",'項目E2(合理的配慮の提供)'!$AG$39)</f>
        <v>NA</v>
      </c>
      <c r="Y864" s="8" t="str">
        <f>IF('項目E2(合理的配慮の提供)'!$AH$39="","NA",'項目E2(合理的配慮の提供)'!$AH$39)</f>
        <v>NA</v>
      </c>
      <c r="AB864" s="30"/>
      <c r="AC864" s="30"/>
      <c r="AD864" s="30"/>
      <c r="AE864" s="30"/>
      <c r="AF864" s="30"/>
      <c r="AG864" s="30"/>
      <c r="AH864" s="30"/>
      <c r="AI864" s="30"/>
      <c r="AK864" s="30"/>
      <c r="AN864" s="30"/>
      <c r="AO864" s="30"/>
      <c r="AP864" s="30"/>
      <c r="AQ864" s="29"/>
      <c r="AR864" s="29"/>
      <c r="AT864" s="120"/>
      <c r="AU864" s="9" t="s">
        <v>393</v>
      </c>
      <c r="AV864" s="9" t="s">
        <v>394</v>
      </c>
      <c r="AW864" s="9" t="s">
        <v>395</v>
      </c>
      <c r="AX864" s="9" t="s">
        <v>396</v>
      </c>
      <c r="AY864" s="9" t="s">
        <v>397</v>
      </c>
      <c r="AZ864" s="9" t="s">
        <v>398</v>
      </c>
      <c r="BA864" s="9" t="s">
        <v>399</v>
      </c>
      <c r="BB864" s="9" t="s">
        <v>400</v>
      </c>
      <c r="BC864" s="9" t="s">
        <v>401</v>
      </c>
      <c r="BD864" s="9" t="s">
        <v>402</v>
      </c>
      <c r="BE864" s="9" t="s">
        <v>403</v>
      </c>
      <c r="BH864" s="120"/>
      <c r="BI864" s="120"/>
      <c r="BJ864" s="120"/>
      <c r="BK864" s="120"/>
      <c r="BL864" s="120"/>
      <c r="BM864" s="120"/>
      <c r="BN864" s="120"/>
      <c r="BO864" s="120"/>
      <c r="BQ864" s="120"/>
      <c r="BT864" s="120"/>
      <c r="BU864" s="120"/>
      <c r="BV864" s="120"/>
      <c r="BW864" s="9" t="s">
        <v>270</v>
      </c>
      <c r="BX864" s="29"/>
      <c r="DI864" s="29"/>
      <c r="DJ864" s="13" t="s">
        <v>370</v>
      </c>
    </row>
    <row r="865" spans="2:114" ht="15" customHeight="1">
      <c r="B865" s="91" t="s">
        <v>438</v>
      </c>
      <c r="C865" s="92" t="s">
        <v>352</v>
      </c>
      <c r="D865" s="92" t="s">
        <v>391</v>
      </c>
      <c r="E865" s="93" t="s">
        <v>404</v>
      </c>
      <c r="F865" s="9">
        <v>20</v>
      </c>
      <c r="G865" s="9">
        <f t="shared" si="13"/>
        <v>1</v>
      </c>
      <c r="I865" s="8">
        <f>IF(AND($J$864=1,$Y$864&lt;&gt;"○"),1,0)</f>
        <v>0</v>
      </c>
      <c r="J865" s="8">
        <f>IF($AL$865="NA",0,1)</f>
        <v>0</v>
      </c>
      <c r="K865" s="28" t="s">
        <v>118</v>
      </c>
      <c r="L865" s="29"/>
      <c r="N865" s="30"/>
      <c r="AB865" s="30"/>
      <c r="AC865" s="30"/>
      <c r="AD865" s="30"/>
      <c r="AE865" s="30"/>
      <c r="AF865" s="30"/>
      <c r="AG865" s="30"/>
      <c r="AH865" s="30"/>
      <c r="AI865" s="30"/>
      <c r="AK865" s="30"/>
      <c r="AL865" s="8" t="str">
        <f>IF('項目E2(合理的配慮の提供)'!$AI$39="","NA",'項目E2(合理的配慮の提供)'!$AI$39)</f>
        <v>NA</v>
      </c>
      <c r="AN865" s="30"/>
      <c r="AO865" s="30"/>
      <c r="AP865" s="30"/>
      <c r="AQ865" s="29"/>
      <c r="AR865" s="29"/>
      <c r="AT865" s="120"/>
      <c r="BH865" s="120"/>
      <c r="BI865" s="120"/>
      <c r="BJ865" s="120"/>
      <c r="BK865" s="120"/>
      <c r="BL865" s="120"/>
      <c r="BM865" s="120"/>
      <c r="BN865" s="120"/>
      <c r="BO865" s="120"/>
      <c r="BQ865" s="120"/>
      <c r="BR865" s="9" t="s">
        <v>405</v>
      </c>
      <c r="BT865" s="120"/>
      <c r="BU865" s="120"/>
      <c r="BV865" s="120"/>
      <c r="BW865" s="9" t="s">
        <v>271</v>
      </c>
      <c r="BX865" s="29"/>
      <c r="BY865" s="13" t="s">
        <v>403</v>
      </c>
      <c r="CA865" s="13" t="s">
        <v>373</v>
      </c>
      <c r="DI865" s="29"/>
      <c r="DJ865" s="13" t="s">
        <v>127</v>
      </c>
    </row>
    <row r="866" spans="2:114" ht="15" customHeight="1">
      <c r="B866" s="91" t="s">
        <v>438</v>
      </c>
      <c r="C866" s="92" t="s">
        <v>352</v>
      </c>
      <c r="D866" s="92" t="s">
        <v>406</v>
      </c>
      <c r="E866" s="93" t="s">
        <v>407</v>
      </c>
      <c r="F866" s="9">
        <v>20</v>
      </c>
      <c r="G866" s="9">
        <f t="shared" si="13"/>
        <v>1</v>
      </c>
      <c r="J866" s="8">
        <f>IF(COUNTIF($O$866:$AH$866,"○")=0,0,1)</f>
        <v>0</v>
      </c>
      <c r="K866" s="28" t="s">
        <v>154</v>
      </c>
      <c r="L866" s="29"/>
      <c r="N866" s="30"/>
      <c r="O866" s="8" t="str">
        <f>IF('項目E2(合理的配慮の提供)'!$AJ$39="","NA",'項目E2(合理的配慮の提供)'!$AJ$39)</f>
        <v>NA</v>
      </c>
      <c r="P866" s="8" t="str">
        <f>IF('項目E2(合理的配慮の提供)'!$AK$39="","NA",'項目E2(合理的配慮の提供)'!$AK$39)</f>
        <v>NA</v>
      </c>
      <c r="Q866" s="8" t="str">
        <f>IF('項目E2(合理的配慮の提供)'!$AL$39="","NA",'項目E2(合理的配慮の提供)'!$AL$39)</f>
        <v>NA</v>
      </c>
      <c r="R866" s="8" t="str">
        <f>IF('項目E2(合理的配慮の提供)'!$AM$39="","NA",'項目E2(合理的配慮の提供)'!$AM$39)</f>
        <v>NA</v>
      </c>
      <c r="S866" s="8" t="str">
        <f>IF('項目E2(合理的配慮の提供)'!$AN$39="","NA",'項目E2(合理的配慮の提供)'!$AN$39)</f>
        <v>NA</v>
      </c>
      <c r="T866" s="8" t="str">
        <f>IF('項目E2(合理的配慮の提供)'!$AO$39="","NA",'項目E2(合理的配慮の提供)'!$AO$39)</f>
        <v>NA</v>
      </c>
      <c r="AB866" s="30"/>
      <c r="AC866" s="30"/>
      <c r="AD866" s="30"/>
      <c r="AE866" s="30"/>
      <c r="AF866" s="30"/>
      <c r="AG866" s="30"/>
      <c r="AH866" s="30"/>
      <c r="AI866" s="30"/>
      <c r="AK866" s="30"/>
      <c r="AN866" s="30"/>
      <c r="AO866" s="30"/>
      <c r="AP866" s="30"/>
      <c r="AQ866" s="29"/>
      <c r="AR866" s="29"/>
      <c r="AT866" s="120"/>
      <c r="AU866" s="9" t="s">
        <v>408</v>
      </c>
      <c r="AV866" s="9" t="s">
        <v>409</v>
      </c>
      <c r="AW866" s="9" t="s">
        <v>410</v>
      </c>
      <c r="AX866" s="9" t="s">
        <v>411</v>
      </c>
      <c r="AY866" s="9" t="s">
        <v>412</v>
      </c>
      <c r="AZ866" s="9" t="s">
        <v>413</v>
      </c>
      <c r="BH866" s="120"/>
      <c r="BI866" s="120"/>
      <c r="BJ866" s="120"/>
      <c r="BK866" s="120"/>
      <c r="BL866" s="120"/>
      <c r="BM866" s="120"/>
      <c r="BN866" s="120"/>
      <c r="BO866" s="120"/>
      <c r="BQ866" s="120"/>
      <c r="BT866" s="120"/>
      <c r="BU866" s="120"/>
      <c r="BV866" s="120"/>
      <c r="BW866" s="9" t="s">
        <v>278</v>
      </c>
      <c r="BX866" s="29"/>
      <c r="DI866" s="29"/>
      <c r="DJ866" s="13" t="s">
        <v>370</v>
      </c>
    </row>
    <row r="867" spans="2:114" ht="15" customHeight="1">
      <c r="B867" s="91" t="s">
        <v>438</v>
      </c>
      <c r="C867" s="92" t="s">
        <v>352</v>
      </c>
      <c r="D867" s="92" t="s">
        <v>406</v>
      </c>
      <c r="E867" s="93" t="s">
        <v>414</v>
      </c>
      <c r="F867" s="9">
        <v>20</v>
      </c>
      <c r="G867" s="9">
        <f t="shared" si="13"/>
        <v>1</v>
      </c>
      <c r="I867" s="8">
        <f>IF(AND($J$866=1,$T$866&lt;&gt;"○"),1,0)</f>
        <v>0</v>
      </c>
      <c r="J867" s="8">
        <f>IF($AL$867="NA",0,1)</f>
        <v>0</v>
      </c>
      <c r="K867" s="28" t="s">
        <v>118</v>
      </c>
      <c r="L867" s="29"/>
      <c r="N867" s="30"/>
      <c r="AB867" s="30"/>
      <c r="AC867" s="30"/>
      <c r="AD867" s="30"/>
      <c r="AE867" s="30"/>
      <c r="AF867" s="30"/>
      <c r="AG867" s="30"/>
      <c r="AH867" s="30"/>
      <c r="AI867" s="30"/>
      <c r="AK867" s="30"/>
      <c r="AL867" s="8" t="str">
        <f>IF('項目E2(合理的配慮の提供)'!$AP$39="","NA",'項目E2(合理的配慮の提供)'!$AP$39)</f>
        <v>NA</v>
      </c>
      <c r="AN867" s="30"/>
      <c r="AO867" s="30"/>
      <c r="AP867" s="30"/>
      <c r="AQ867" s="29"/>
      <c r="AR867" s="29"/>
      <c r="AT867" s="120"/>
      <c r="BH867" s="120"/>
      <c r="BI867" s="120"/>
      <c r="BJ867" s="120"/>
      <c r="BK867" s="120"/>
      <c r="BL867" s="120"/>
      <c r="BM867" s="120"/>
      <c r="BN867" s="120"/>
      <c r="BO867" s="120"/>
      <c r="BQ867" s="120"/>
      <c r="BR867" s="9" t="s">
        <v>415</v>
      </c>
      <c r="BT867" s="120"/>
      <c r="BU867" s="120"/>
      <c r="BV867" s="120"/>
      <c r="BW867" s="9" t="s">
        <v>279</v>
      </c>
      <c r="BX867" s="29"/>
      <c r="BY867" s="13" t="s">
        <v>413</v>
      </c>
      <c r="CA867" s="13" t="s">
        <v>373</v>
      </c>
      <c r="DI867" s="29"/>
      <c r="DJ867" s="13" t="s">
        <v>127</v>
      </c>
    </row>
    <row r="868" spans="2:114" ht="15" customHeight="1">
      <c r="B868" s="91" t="s">
        <v>438</v>
      </c>
      <c r="C868" s="92" t="s">
        <v>352</v>
      </c>
      <c r="D868" s="92" t="s">
        <v>209</v>
      </c>
      <c r="E868" s="93" t="s">
        <v>210</v>
      </c>
      <c r="F868" s="9">
        <v>20</v>
      </c>
      <c r="G868" s="9">
        <f t="shared" si="13"/>
        <v>1</v>
      </c>
      <c r="J868" s="8">
        <f>IF(COUNTIF($O$868:$AH$868,"○")=0,0,1)</f>
        <v>0</v>
      </c>
      <c r="K868" s="28" t="s">
        <v>154</v>
      </c>
      <c r="L868" s="29"/>
      <c r="N868" s="30"/>
      <c r="O868" s="8" t="str">
        <f>IF('項目E2(合理的配慮の提供)'!$AQ$39="","NA",'項目E2(合理的配慮の提供)'!$AQ$39)</f>
        <v>NA</v>
      </c>
      <c r="P868" s="8" t="str">
        <f>IF('項目E2(合理的配慮の提供)'!$AR$39="","NA",'項目E2(合理的配慮の提供)'!$AR$39)</f>
        <v>NA</v>
      </c>
      <c r="Q868" s="8" t="str">
        <f>IF('項目E2(合理的配慮の提供)'!$AS$39="","NA",'項目E2(合理的配慮の提供)'!$AS$39)</f>
        <v>NA</v>
      </c>
      <c r="AB868" s="30"/>
      <c r="AC868" s="30"/>
      <c r="AD868" s="30"/>
      <c r="AE868" s="30"/>
      <c r="AF868" s="30"/>
      <c r="AG868" s="30"/>
      <c r="AH868" s="30"/>
      <c r="AI868" s="30"/>
      <c r="AK868" s="30"/>
      <c r="AN868" s="30"/>
      <c r="AO868" s="30"/>
      <c r="AP868" s="30"/>
      <c r="AQ868" s="29"/>
      <c r="AR868" s="29"/>
      <c r="AT868" s="120"/>
      <c r="AU868" s="9" t="s">
        <v>416</v>
      </c>
      <c r="AV868" s="9" t="s">
        <v>417</v>
      </c>
      <c r="AW868" s="9" t="s">
        <v>418</v>
      </c>
      <c r="BH868" s="120"/>
      <c r="BI868" s="120"/>
      <c r="BJ868" s="120"/>
      <c r="BK868" s="120"/>
      <c r="BL868" s="120"/>
      <c r="BM868" s="120"/>
      <c r="BN868" s="120"/>
      <c r="BO868" s="120"/>
      <c r="BQ868" s="120"/>
      <c r="BT868" s="120"/>
      <c r="BU868" s="120"/>
      <c r="BV868" s="120"/>
      <c r="BW868" s="9" t="s">
        <v>284</v>
      </c>
      <c r="BX868" s="29"/>
      <c r="DI868" s="29"/>
      <c r="DJ868" s="13" t="s">
        <v>370</v>
      </c>
    </row>
    <row r="869" spans="2:114" ht="15" customHeight="1">
      <c r="B869" s="91" t="s">
        <v>438</v>
      </c>
      <c r="C869" s="92" t="s">
        <v>352</v>
      </c>
      <c r="D869" s="92" t="s">
        <v>215</v>
      </c>
      <c r="E869" s="93" t="s">
        <v>419</v>
      </c>
      <c r="F869" s="9">
        <v>20</v>
      </c>
      <c r="G869" s="9">
        <f t="shared" si="13"/>
        <v>1</v>
      </c>
      <c r="J869" s="8">
        <f>IF(COUNTIF($O$869:$AH$869,"○")=0,0,1)</f>
        <v>0</v>
      </c>
      <c r="K869" s="28" t="s">
        <v>154</v>
      </c>
      <c r="L869" s="29"/>
      <c r="N869" s="30"/>
      <c r="O869" s="8" t="str">
        <f>IF('項目E2(合理的配慮の提供)'!$AT$39="","NA",'項目E2(合理的配慮の提供)'!$AT$39)</f>
        <v>NA</v>
      </c>
      <c r="AB869" s="30"/>
      <c r="AC869" s="30"/>
      <c r="AD869" s="30"/>
      <c r="AE869" s="30"/>
      <c r="AF869" s="30"/>
      <c r="AG869" s="30"/>
      <c r="AH869" s="30"/>
      <c r="AI869" s="30"/>
      <c r="AK869" s="30"/>
      <c r="AN869" s="30"/>
      <c r="AO869" s="30"/>
      <c r="AP869" s="30"/>
      <c r="AQ869" s="29"/>
      <c r="AR869" s="29"/>
      <c r="AT869" s="120"/>
      <c r="AU869" s="9" t="s">
        <v>420</v>
      </c>
      <c r="BH869" s="120"/>
      <c r="BI869" s="120"/>
      <c r="BJ869" s="120"/>
      <c r="BK869" s="120"/>
      <c r="BL869" s="120"/>
      <c r="BM869" s="120"/>
      <c r="BN869" s="120"/>
      <c r="BO869" s="120"/>
      <c r="BQ869" s="120"/>
      <c r="BT869" s="120"/>
      <c r="BU869" s="120"/>
      <c r="BV869" s="120"/>
      <c r="BW869" s="9" t="s">
        <v>285</v>
      </c>
      <c r="BX869" s="29"/>
      <c r="DI869" s="29"/>
      <c r="DJ869" s="13" t="s">
        <v>370</v>
      </c>
    </row>
    <row r="870" spans="2:114" ht="15" customHeight="1">
      <c r="B870" s="91" t="s">
        <v>438</v>
      </c>
      <c r="C870" s="92" t="s">
        <v>352</v>
      </c>
      <c r="D870" s="92" t="s">
        <v>218</v>
      </c>
      <c r="E870" s="93" t="s">
        <v>421</v>
      </c>
      <c r="F870" s="9">
        <v>20</v>
      </c>
      <c r="G870" s="9">
        <f t="shared" si="13"/>
        <v>1</v>
      </c>
      <c r="J870" s="8">
        <f>IF($AL$870="NA",0,1)</f>
        <v>0</v>
      </c>
      <c r="K870" s="28" t="s">
        <v>118</v>
      </c>
      <c r="L870" s="29"/>
      <c r="N870" s="30"/>
      <c r="AB870" s="30"/>
      <c r="AC870" s="30"/>
      <c r="AD870" s="30"/>
      <c r="AE870" s="30"/>
      <c r="AF870" s="30"/>
      <c r="AG870" s="30"/>
      <c r="AH870" s="30"/>
      <c r="AI870" s="30"/>
      <c r="AK870" s="30"/>
      <c r="AL870" s="8" t="str">
        <f>IF('項目E2(合理的配慮の提供)'!$AU$39="","NA",'項目E2(合理的配慮の提供)'!$AU$39)</f>
        <v>NA</v>
      </c>
      <c r="AN870" s="30"/>
      <c r="AO870" s="30"/>
      <c r="AP870" s="30"/>
      <c r="AQ870" s="29"/>
      <c r="AR870" s="29"/>
      <c r="AT870" s="120"/>
      <c r="BH870" s="120"/>
      <c r="BI870" s="120"/>
      <c r="BJ870" s="120"/>
      <c r="BK870" s="120"/>
      <c r="BL870" s="120"/>
      <c r="BM870" s="120"/>
      <c r="BN870" s="120"/>
      <c r="BO870" s="120"/>
      <c r="BQ870" s="120"/>
      <c r="BR870" s="9" t="s">
        <v>422</v>
      </c>
      <c r="BT870" s="120"/>
      <c r="BU870" s="120"/>
      <c r="BV870" s="120"/>
      <c r="BW870" s="9" t="s">
        <v>286</v>
      </c>
      <c r="BX870" s="29"/>
      <c r="DI870" s="29"/>
      <c r="DJ870" s="13" t="s">
        <v>127</v>
      </c>
    </row>
    <row r="871" spans="2:114" ht="15" customHeight="1">
      <c r="B871" s="91" t="s">
        <v>438</v>
      </c>
      <c r="C871" s="92" t="s">
        <v>352</v>
      </c>
      <c r="D871" s="92" t="s">
        <v>432</v>
      </c>
      <c r="E871" s="93" t="s">
        <v>423</v>
      </c>
      <c r="F871" s="9">
        <v>20</v>
      </c>
      <c r="G871" s="9">
        <f t="shared" si="13"/>
        <v>1</v>
      </c>
      <c r="J871" s="8">
        <f>IF(OR($M$871="(選択)",LEN(TRIM($M$871))=0,$M$871="NA"),0,1)</f>
        <v>0</v>
      </c>
      <c r="K871" s="28" t="s">
        <v>145</v>
      </c>
      <c r="L871" s="29"/>
      <c r="M871" s="8" t="str">
        <f>IF('項目E2(合理的配慮の提供)'!$AV$39="","NA",'項目E2(合理的配慮の提供)'!$AV$39)</f>
        <v>(選択)</v>
      </c>
      <c r="N871" s="30"/>
      <c r="AB871" s="30"/>
      <c r="AC871" s="30"/>
      <c r="AD871" s="30"/>
      <c r="AE871" s="30"/>
      <c r="AF871" s="30"/>
      <c r="AG871" s="30"/>
      <c r="AH871" s="30"/>
      <c r="AI871" s="30"/>
      <c r="AK871" s="30"/>
      <c r="AN871" s="30"/>
      <c r="AO871" s="30"/>
      <c r="AP871" s="30"/>
      <c r="AQ871" s="29"/>
      <c r="AR871" s="29"/>
      <c r="AS871" s="9" t="s">
        <v>424</v>
      </c>
      <c r="AT871" s="120"/>
      <c r="BH871" s="120"/>
      <c r="BI871" s="120"/>
      <c r="BJ871" s="120"/>
      <c r="BK871" s="120"/>
      <c r="BL871" s="120"/>
      <c r="BM871" s="120"/>
      <c r="BN871" s="120"/>
      <c r="BO871" s="120"/>
      <c r="BQ871" s="120"/>
      <c r="BT871" s="120"/>
      <c r="BU871" s="120"/>
      <c r="BV871" s="120"/>
      <c r="BW871" s="9" t="s">
        <v>287</v>
      </c>
      <c r="BX871" s="29"/>
      <c r="DI871" s="29"/>
      <c r="DJ871" s="13" t="s">
        <v>360</v>
      </c>
    </row>
    <row r="872" spans="2:114" ht="15" customHeight="1">
      <c r="B872" s="91" t="s">
        <v>438</v>
      </c>
      <c r="C872" s="92" t="s">
        <v>352</v>
      </c>
      <c r="D872" s="92" t="s">
        <v>425</v>
      </c>
      <c r="E872" s="93" t="s">
        <v>426</v>
      </c>
      <c r="F872" s="9">
        <v>20</v>
      </c>
      <c r="G872" s="9">
        <f t="shared" si="13"/>
        <v>1</v>
      </c>
      <c r="J872" s="8">
        <f>IF($AL$872="NA",0,1)</f>
        <v>0</v>
      </c>
      <c r="K872" s="28" t="s">
        <v>118</v>
      </c>
      <c r="L872" s="29"/>
      <c r="N872" s="30"/>
      <c r="AB872" s="30"/>
      <c r="AC872" s="30"/>
      <c r="AD872" s="30"/>
      <c r="AE872" s="30"/>
      <c r="AF872" s="30"/>
      <c r="AG872" s="30"/>
      <c r="AH872" s="30"/>
      <c r="AI872" s="30"/>
      <c r="AK872" s="30"/>
      <c r="AL872" s="8" t="str">
        <f>IF('項目E2(合理的配慮の提供)'!$AW$39="","NA",'項目E2(合理的配慮の提供)'!$AW$39)</f>
        <v>NA</v>
      </c>
      <c r="AN872" s="30"/>
      <c r="AO872" s="30"/>
      <c r="AP872" s="30"/>
      <c r="AQ872" s="29"/>
      <c r="AR872" s="29"/>
      <c r="AT872" s="120"/>
      <c r="BH872" s="120"/>
      <c r="BI872" s="120"/>
      <c r="BJ872" s="120"/>
      <c r="BK872" s="120"/>
      <c r="BL872" s="120"/>
      <c r="BM872" s="120"/>
      <c r="BN872" s="120"/>
      <c r="BO872" s="120"/>
      <c r="BQ872" s="120"/>
      <c r="BR872" s="9" t="s">
        <v>427</v>
      </c>
      <c r="BT872" s="120"/>
      <c r="BU872" s="120"/>
      <c r="BV872" s="120"/>
      <c r="BW872" s="9" t="s">
        <v>288</v>
      </c>
      <c r="BX872" s="29"/>
      <c r="DI872" s="29"/>
      <c r="DJ872" s="13" t="s">
        <v>127</v>
      </c>
    </row>
    <row r="873" spans="2:114" ht="15" customHeight="1">
      <c r="B873" s="91" t="s">
        <v>438</v>
      </c>
      <c r="C873" s="92" t="s">
        <v>352</v>
      </c>
      <c r="D873" s="92" t="s">
        <v>227</v>
      </c>
      <c r="E873" s="93" t="s">
        <v>228</v>
      </c>
      <c r="F873" s="9">
        <v>20</v>
      </c>
      <c r="G873" s="9">
        <f t="shared" si="13"/>
        <v>1</v>
      </c>
      <c r="J873" s="8">
        <f>IF($AL$873="NA",0,1)</f>
        <v>0</v>
      </c>
      <c r="K873" s="28" t="s">
        <v>118</v>
      </c>
      <c r="L873" s="29"/>
      <c r="N873" s="30"/>
      <c r="AB873" s="30"/>
      <c r="AC873" s="30"/>
      <c r="AD873" s="30"/>
      <c r="AE873" s="30"/>
      <c r="AF873" s="30"/>
      <c r="AG873" s="30"/>
      <c r="AH873" s="30"/>
      <c r="AI873" s="30"/>
      <c r="AK873" s="30"/>
      <c r="AL873" s="8" t="str">
        <f>IF('項目E2(合理的配慮の提供)'!$AX$39="","NA",'項目E2(合理的配慮の提供)'!$AX$39)</f>
        <v>NA</v>
      </c>
      <c r="AN873" s="30"/>
      <c r="AO873" s="30"/>
      <c r="AP873" s="30"/>
      <c r="AQ873" s="29"/>
      <c r="AR873" s="29"/>
      <c r="AT873" s="120"/>
      <c r="BH873" s="120"/>
      <c r="BI873" s="120"/>
      <c r="BJ873" s="120"/>
      <c r="BK873" s="120"/>
      <c r="BL873" s="120"/>
      <c r="BM873" s="120"/>
      <c r="BN873" s="120"/>
      <c r="BO873" s="120"/>
      <c r="BQ873" s="120"/>
      <c r="BR873" s="9" t="s">
        <v>428</v>
      </c>
      <c r="BT873" s="120"/>
      <c r="BU873" s="120"/>
      <c r="BV873" s="120"/>
      <c r="BW873" s="9" t="s">
        <v>289</v>
      </c>
      <c r="BX873" s="29"/>
      <c r="DI873" s="29"/>
      <c r="DJ873" s="13" t="s">
        <v>127</v>
      </c>
    </row>
    <row r="874" spans="2:114" ht="15" customHeight="1">
      <c r="B874" s="91" t="s">
        <v>438</v>
      </c>
      <c r="C874" s="92" t="s">
        <v>352</v>
      </c>
      <c r="D874" s="92" t="s">
        <v>429</v>
      </c>
      <c r="E874" s="93" t="s">
        <v>430</v>
      </c>
      <c r="F874" s="9">
        <v>20</v>
      </c>
      <c r="G874" s="9">
        <f t="shared" si="13"/>
        <v>1</v>
      </c>
      <c r="J874" s="8">
        <f>IF(OR($M$874="(選択)",LEN(TRIM($M$874))=0,$M$874="NA"),0,1)</f>
        <v>0</v>
      </c>
      <c r="K874" s="28" t="s">
        <v>145</v>
      </c>
      <c r="L874" s="29"/>
      <c r="M874" s="8" t="str">
        <f>IF('項目E2(合理的配慮の提供)'!$AY$39="","NA",'項目E2(合理的配慮の提供)'!$AY$39)</f>
        <v>(選択)</v>
      </c>
      <c r="N874" s="30"/>
      <c r="AB874" s="30"/>
      <c r="AC874" s="30"/>
      <c r="AD874" s="30"/>
      <c r="AE874" s="30"/>
      <c r="AF874" s="30"/>
      <c r="AG874" s="30"/>
      <c r="AH874" s="30"/>
      <c r="AI874" s="30"/>
      <c r="AK874" s="30"/>
      <c r="AN874" s="30"/>
      <c r="AO874" s="30"/>
      <c r="AP874" s="30"/>
      <c r="AQ874" s="29"/>
      <c r="AR874" s="29"/>
      <c r="AS874" s="9" t="s">
        <v>431</v>
      </c>
      <c r="AT874" s="120"/>
      <c r="BH874" s="120"/>
      <c r="BI874" s="120"/>
      <c r="BJ874" s="120"/>
      <c r="BK874" s="120"/>
      <c r="BL874" s="120"/>
      <c r="BM874" s="120"/>
      <c r="BN874" s="120"/>
      <c r="BO874" s="120"/>
      <c r="BQ874" s="120"/>
      <c r="BT874" s="120"/>
      <c r="BU874" s="120"/>
      <c r="BV874" s="120"/>
      <c r="BW874" s="9" t="s">
        <v>290</v>
      </c>
      <c r="BX874" s="29"/>
      <c r="DI874" s="29"/>
      <c r="DJ874" s="13" t="s">
        <v>360</v>
      </c>
    </row>
    <row r="875" spans="2:114" ht="15" customHeight="1">
      <c r="B875" s="91" t="s">
        <v>438</v>
      </c>
      <c r="C875" s="92" t="s">
        <v>352</v>
      </c>
      <c r="D875" s="92" t="s">
        <v>357</v>
      </c>
      <c r="E875" s="93" t="s">
        <v>439</v>
      </c>
      <c r="F875" s="9">
        <v>21</v>
      </c>
      <c r="G875" s="9">
        <f t="shared" si="13"/>
        <v>1</v>
      </c>
      <c r="J875" s="8">
        <f>IF(OR($M$875="(選択)",LEN(TRIM($M$875))=0,$M$875="NA"),0,1)</f>
        <v>0</v>
      </c>
      <c r="K875" s="28" t="s">
        <v>145</v>
      </c>
      <c r="L875" s="29"/>
      <c r="M875" s="8" t="str">
        <f>IF('項目E2(合理的配慮の提供)'!$C$40="","NA",'項目E2(合理的配慮の提供)'!$C$40)</f>
        <v>(選択)</v>
      </c>
      <c r="N875" s="30"/>
      <c r="AB875" s="30"/>
      <c r="AC875" s="30"/>
      <c r="AD875" s="30"/>
      <c r="AE875" s="30"/>
      <c r="AF875" s="30"/>
      <c r="AG875" s="30"/>
      <c r="AH875" s="30"/>
      <c r="AI875" s="30"/>
      <c r="AK875" s="30"/>
      <c r="AN875" s="30"/>
      <c r="AO875" s="30"/>
      <c r="AP875" s="30"/>
      <c r="AQ875" s="29"/>
      <c r="AR875" s="29"/>
      <c r="AS875" s="9" t="s">
        <v>359</v>
      </c>
      <c r="AT875" s="120"/>
      <c r="BH875" s="120"/>
      <c r="BI875" s="120"/>
      <c r="BJ875" s="120"/>
      <c r="BK875" s="120"/>
      <c r="BL875" s="120"/>
      <c r="BM875" s="120"/>
      <c r="BN875" s="120"/>
      <c r="BO875" s="120"/>
      <c r="BQ875" s="120"/>
      <c r="BT875" s="120"/>
      <c r="BU875" s="120"/>
      <c r="BV875" s="120"/>
      <c r="BW875" s="9" t="s">
        <v>237</v>
      </c>
      <c r="BX875" s="29"/>
      <c r="DI875" s="29"/>
      <c r="DJ875" s="13" t="s">
        <v>360</v>
      </c>
    </row>
    <row r="876" spans="2:114" ht="15" customHeight="1">
      <c r="B876" s="91" t="s">
        <v>438</v>
      </c>
      <c r="C876" s="92" t="s">
        <v>352</v>
      </c>
      <c r="D876" s="92" t="s">
        <v>361</v>
      </c>
      <c r="E876" s="93" t="s">
        <v>362</v>
      </c>
      <c r="F876" s="9">
        <v>21</v>
      </c>
      <c r="G876" s="9">
        <f t="shared" si="13"/>
        <v>1</v>
      </c>
      <c r="J876" s="8">
        <f>IF($AL$876="NA",0,1)</f>
        <v>0</v>
      </c>
      <c r="K876" s="28" t="s">
        <v>118</v>
      </c>
      <c r="L876" s="29"/>
      <c r="N876" s="30"/>
      <c r="AB876" s="30"/>
      <c r="AC876" s="30"/>
      <c r="AD876" s="30"/>
      <c r="AE876" s="30"/>
      <c r="AF876" s="30"/>
      <c r="AG876" s="30"/>
      <c r="AH876" s="30"/>
      <c r="AI876" s="30"/>
      <c r="AK876" s="30"/>
      <c r="AL876" s="8" t="str">
        <f>IF('項目E2(合理的配慮の提供)'!$D$40="","NA",'項目E2(合理的配慮の提供)'!$D$40)</f>
        <v>NA</v>
      </c>
      <c r="AN876" s="30"/>
      <c r="AO876" s="30"/>
      <c r="AP876" s="30"/>
      <c r="AQ876" s="29"/>
      <c r="AR876" s="29"/>
      <c r="AT876" s="120"/>
      <c r="BH876" s="120"/>
      <c r="BI876" s="120"/>
      <c r="BJ876" s="120"/>
      <c r="BK876" s="120"/>
      <c r="BL876" s="120"/>
      <c r="BM876" s="120"/>
      <c r="BN876" s="120"/>
      <c r="BO876" s="120"/>
      <c r="BQ876" s="120"/>
      <c r="BR876" s="9" t="s">
        <v>363</v>
      </c>
      <c r="BT876" s="120"/>
      <c r="BU876" s="120"/>
      <c r="BV876" s="120"/>
      <c r="BW876" s="9" t="s">
        <v>238</v>
      </c>
      <c r="BX876" s="29"/>
      <c r="DI876" s="29"/>
      <c r="DJ876" s="13" t="s">
        <v>127</v>
      </c>
    </row>
    <row r="877" spans="2:114" ht="15" customHeight="1">
      <c r="B877" s="91" t="s">
        <v>438</v>
      </c>
      <c r="C877" s="92" t="s">
        <v>352</v>
      </c>
      <c r="D877" s="92" t="s">
        <v>364</v>
      </c>
      <c r="E877" s="93" t="s">
        <v>365</v>
      </c>
      <c r="F877" s="9">
        <v>21</v>
      </c>
      <c r="G877" s="9">
        <f t="shared" si="13"/>
        <v>1</v>
      </c>
      <c r="J877" s="8">
        <f>IF(COUNTIF($O$877:$AH$877,"○")=0,0,1)</f>
        <v>0</v>
      </c>
      <c r="K877" s="28" t="s">
        <v>366</v>
      </c>
      <c r="L877" s="29"/>
      <c r="N877" s="30"/>
      <c r="O877" s="8" t="str">
        <f>IF('項目E2(合理的配慮の提供)'!$G$40="","NA",'項目E2(合理的配慮の提供)'!$G$40)</f>
        <v>NA</v>
      </c>
      <c r="P877" s="8" t="str">
        <f>IF('項目E2(合理的配慮の提供)'!$H$40="","NA",'項目E2(合理的配慮の提供)'!$H$40)</f>
        <v>NA</v>
      </c>
      <c r="Q877" s="8" t="str">
        <f>IF('項目E2(合理的配慮の提供)'!$I$40="","NA",'項目E2(合理的配慮の提供)'!$I$40)</f>
        <v>NA</v>
      </c>
      <c r="AB877" s="30"/>
      <c r="AC877" s="30"/>
      <c r="AD877" s="30"/>
      <c r="AE877" s="30"/>
      <c r="AF877" s="30"/>
      <c r="AG877" s="30"/>
      <c r="AH877" s="30"/>
      <c r="AI877" s="30"/>
      <c r="AK877" s="30"/>
      <c r="AM877" s="32"/>
      <c r="AN877" s="30"/>
      <c r="AO877" s="30"/>
      <c r="AP877" s="30"/>
      <c r="AQ877" s="29"/>
      <c r="AR877" s="29"/>
      <c r="AT877" s="120"/>
      <c r="AU877" s="9" t="s">
        <v>367</v>
      </c>
      <c r="AV877" s="9" t="s">
        <v>368</v>
      </c>
      <c r="AW877" s="9" t="s">
        <v>369</v>
      </c>
      <c r="BH877" s="120"/>
      <c r="BI877" s="120"/>
      <c r="BJ877" s="120"/>
      <c r="BK877" s="120"/>
      <c r="BL877" s="120"/>
      <c r="BM877" s="120"/>
      <c r="BN877" s="120"/>
      <c r="BO877" s="120"/>
      <c r="BQ877" s="120"/>
      <c r="BT877" s="120"/>
      <c r="BU877" s="120"/>
      <c r="BV877" s="120"/>
      <c r="BW877" s="9" t="s">
        <v>242</v>
      </c>
      <c r="BX877" s="29"/>
      <c r="DI877" s="29"/>
      <c r="DJ877" s="13" t="s">
        <v>370</v>
      </c>
    </row>
    <row r="878" spans="2:114" ht="15" customHeight="1">
      <c r="B878" s="91" t="s">
        <v>438</v>
      </c>
      <c r="C878" s="92" t="s">
        <v>352</v>
      </c>
      <c r="D878" s="92" t="s">
        <v>364</v>
      </c>
      <c r="E878" s="93" t="s">
        <v>371</v>
      </c>
      <c r="F878" s="9">
        <v>21</v>
      </c>
      <c r="G878" s="9">
        <f t="shared" si="13"/>
        <v>1</v>
      </c>
      <c r="I878" s="8">
        <f>IF(AND($J$877=1,$Q$877&lt;&gt;"○"),1,0)</f>
        <v>0</v>
      </c>
      <c r="J878" s="8">
        <f>IF($AL$878="NA",0,1)</f>
        <v>0</v>
      </c>
      <c r="K878" s="28" t="s">
        <v>118</v>
      </c>
      <c r="L878" s="29"/>
      <c r="N878" s="30"/>
      <c r="AB878" s="30"/>
      <c r="AC878" s="30"/>
      <c r="AD878" s="30"/>
      <c r="AE878" s="30"/>
      <c r="AF878" s="30"/>
      <c r="AG878" s="30"/>
      <c r="AH878" s="30"/>
      <c r="AI878" s="30"/>
      <c r="AK878" s="30"/>
      <c r="AL878" s="8" t="str">
        <f>IF('項目E2(合理的配慮の提供)'!$J$40="","NA",'項目E2(合理的配慮の提供)'!$J$40)</f>
        <v>NA</v>
      </c>
      <c r="AN878" s="30"/>
      <c r="AO878" s="30"/>
      <c r="AP878" s="30"/>
      <c r="AQ878" s="29"/>
      <c r="AR878" s="29"/>
      <c r="AT878" s="120"/>
      <c r="BH878" s="120"/>
      <c r="BI878" s="120"/>
      <c r="BJ878" s="120"/>
      <c r="BK878" s="120"/>
      <c r="BL878" s="120"/>
      <c r="BM878" s="120"/>
      <c r="BN878" s="120"/>
      <c r="BO878" s="120"/>
      <c r="BQ878" s="120"/>
      <c r="BR878" s="9" t="s">
        <v>372</v>
      </c>
      <c r="BT878" s="120"/>
      <c r="BU878" s="120"/>
      <c r="BV878" s="120"/>
      <c r="BW878" s="9" t="s">
        <v>243</v>
      </c>
      <c r="BX878" s="29"/>
      <c r="BY878" s="13" t="s">
        <v>369</v>
      </c>
      <c r="CA878" s="13" t="s">
        <v>373</v>
      </c>
      <c r="DI878" s="29"/>
      <c r="DJ878" s="13" t="s">
        <v>127</v>
      </c>
    </row>
    <row r="879" spans="2:114" ht="15" customHeight="1">
      <c r="B879" s="91" t="s">
        <v>438</v>
      </c>
      <c r="C879" s="92" t="s">
        <v>352</v>
      </c>
      <c r="D879" s="92" t="s">
        <v>162</v>
      </c>
      <c r="E879" s="93" t="s">
        <v>374</v>
      </c>
      <c r="F879" s="9">
        <v>21</v>
      </c>
      <c r="G879" s="9">
        <f t="shared" si="13"/>
        <v>1</v>
      </c>
      <c r="J879" s="8">
        <f>IF(COUNTIF($O$879:$AH$879,"○")=0,0,1)</f>
        <v>0</v>
      </c>
      <c r="K879" s="28" t="s">
        <v>154</v>
      </c>
      <c r="L879" s="29"/>
      <c r="N879" s="30"/>
      <c r="O879" s="8" t="str">
        <f>IF('項目E2(合理的配慮の提供)'!$K$40="","NA",'項目E2(合理的配慮の提供)'!$K$40)</f>
        <v>NA</v>
      </c>
      <c r="P879" s="8" t="str">
        <f>IF('項目E2(合理的配慮の提供)'!$L$40="","NA",'項目E2(合理的配慮の提供)'!$L$40)</f>
        <v>NA</v>
      </c>
      <c r="Q879" s="8" t="str">
        <f>IF('項目E2(合理的配慮の提供)'!$M$40="","NA",'項目E2(合理的配慮の提供)'!$M$40)</f>
        <v>NA</v>
      </c>
      <c r="R879" s="8" t="str">
        <f>IF('項目E2(合理的配慮の提供)'!$N$40="","NA",'項目E2(合理的配慮の提供)'!$N$40)</f>
        <v>NA</v>
      </c>
      <c r="AB879" s="30"/>
      <c r="AC879" s="30"/>
      <c r="AD879" s="30"/>
      <c r="AE879" s="30"/>
      <c r="AF879" s="30"/>
      <c r="AG879" s="30"/>
      <c r="AH879" s="30"/>
      <c r="AI879" s="30"/>
      <c r="AK879" s="30"/>
      <c r="AN879" s="30"/>
      <c r="AO879" s="30"/>
      <c r="AP879" s="30"/>
      <c r="AQ879" s="29"/>
      <c r="AR879" s="29"/>
      <c r="AT879" s="120"/>
      <c r="AU879" s="9" t="s">
        <v>375</v>
      </c>
      <c r="AV879" s="9" t="s">
        <v>376</v>
      </c>
      <c r="AW879" s="9" t="s">
        <v>377</v>
      </c>
      <c r="AX879" s="9" t="s">
        <v>378</v>
      </c>
      <c r="BH879" s="120"/>
      <c r="BI879" s="120"/>
      <c r="BJ879" s="120"/>
      <c r="BK879" s="120"/>
      <c r="BL879" s="120"/>
      <c r="BM879" s="120"/>
      <c r="BN879" s="120"/>
      <c r="BO879" s="120"/>
      <c r="BQ879" s="120"/>
      <c r="BT879" s="120"/>
      <c r="BU879" s="120"/>
      <c r="BV879" s="120"/>
      <c r="BW879" s="9" t="s">
        <v>248</v>
      </c>
      <c r="BX879" s="29"/>
      <c r="DI879" s="29"/>
      <c r="DJ879" s="13" t="s">
        <v>370</v>
      </c>
    </row>
    <row r="880" spans="2:114" ht="15" customHeight="1">
      <c r="B880" s="91" t="s">
        <v>438</v>
      </c>
      <c r="C880" s="92" t="s">
        <v>352</v>
      </c>
      <c r="D880" s="92" t="s">
        <v>379</v>
      </c>
      <c r="E880" s="93" t="s">
        <v>380</v>
      </c>
      <c r="F880" s="9">
        <v>21</v>
      </c>
      <c r="G880" s="9">
        <f t="shared" si="13"/>
        <v>1</v>
      </c>
      <c r="J880" s="8">
        <f>IF(COUNTIF($O$880:$AH$880,"○")=0,0,1)</f>
        <v>0</v>
      </c>
      <c r="K880" s="28" t="s">
        <v>154</v>
      </c>
      <c r="L880" s="29"/>
      <c r="N880" s="30"/>
      <c r="O880" s="8" t="str">
        <f>IF('項目E2(合理的配慮の提供)'!$O$40="","NA",'項目E2(合理的配慮の提供)'!$O$40)</f>
        <v>NA</v>
      </c>
      <c r="P880" s="8" t="str">
        <f>IF('項目E2(合理的配慮の提供)'!$P$40="","NA",'項目E2(合理的配慮の提供)'!$P$40)</f>
        <v>NA</v>
      </c>
      <c r="Q880" s="8" t="str">
        <f>IF('項目E2(合理的配慮の提供)'!$Q$40="","NA",'項目E2(合理的配慮の提供)'!$Q$40)</f>
        <v>NA</v>
      </c>
      <c r="R880" s="8" t="str">
        <f>IF('項目E2(合理的配慮の提供)'!$R$40="","NA",'項目E2(合理的配慮の提供)'!$R$40)</f>
        <v>NA</v>
      </c>
      <c r="S880" s="8" t="str">
        <f>IF('項目E2(合理的配慮の提供)'!$S$40="","NA",'項目E2(合理的配慮の提供)'!$S$40)</f>
        <v>NA</v>
      </c>
      <c r="T880" s="8" t="str">
        <f>IF('項目E2(合理的配慮の提供)'!$T$40="","NA",'項目E2(合理的配慮の提供)'!$T$40)</f>
        <v>NA</v>
      </c>
      <c r="U880" s="8" t="str">
        <f>IF('項目E2(合理的配慮の提供)'!$U$40="","NA",'項目E2(合理的配慮の提供)'!$U$40)</f>
        <v>NA</v>
      </c>
      <c r="V880" s="8" t="str">
        <f>IF('項目E2(合理的配慮の提供)'!$V$40="","NA",'項目E2(合理的配慮の提供)'!$V$40)</f>
        <v>NA</v>
      </c>
      <c r="W880" s="8" t="str">
        <f>IF('項目E2(合理的配慮の提供)'!$W$40="","NA",'項目E2(合理的配慮の提供)'!$W$40)</f>
        <v>NA</v>
      </c>
      <c r="AB880" s="30"/>
      <c r="AC880" s="30"/>
      <c r="AD880" s="30"/>
      <c r="AE880" s="30"/>
      <c r="AF880" s="30"/>
      <c r="AG880" s="30"/>
      <c r="AH880" s="30"/>
      <c r="AI880" s="30"/>
      <c r="AK880" s="30"/>
      <c r="AN880" s="30"/>
      <c r="AO880" s="30"/>
      <c r="AP880" s="30"/>
      <c r="AQ880" s="29"/>
      <c r="AR880" s="29"/>
      <c r="AT880" s="120"/>
      <c r="AU880" s="9" t="s">
        <v>381</v>
      </c>
      <c r="AV880" s="9" t="s">
        <v>382</v>
      </c>
      <c r="AW880" s="9" t="s">
        <v>383</v>
      </c>
      <c r="AX880" s="9" t="s">
        <v>384</v>
      </c>
      <c r="AY880" s="9" t="s">
        <v>385</v>
      </c>
      <c r="AZ880" s="9" t="s">
        <v>386</v>
      </c>
      <c r="BA880" s="9" t="s">
        <v>387</v>
      </c>
      <c r="BB880" s="9" t="s">
        <v>388</v>
      </c>
      <c r="BC880" s="9" t="s">
        <v>389</v>
      </c>
      <c r="BH880" s="120"/>
      <c r="BI880" s="120"/>
      <c r="BJ880" s="120"/>
      <c r="BK880" s="120"/>
      <c r="BL880" s="120"/>
      <c r="BM880" s="120"/>
      <c r="BN880" s="120"/>
      <c r="BO880" s="120"/>
      <c r="BQ880" s="120"/>
      <c r="BT880" s="120"/>
      <c r="BU880" s="120"/>
      <c r="BV880" s="120"/>
      <c r="BW880" s="9" t="s">
        <v>258</v>
      </c>
      <c r="BX880" s="29"/>
      <c r="DI880" s="29"/>
      <c r="DJ880" s="13" t="s">
        <v>370</v>
      </c>
    </row>
    <row r="881" spans="2:114" ht="15" customHeight="1">
      <c r="B881" s="91" t="s">
        <v>438</v>
      </c>
      <c r="C881" s="92" t="s">
        <v>352</v>
      </c>
      <c r="D881" s="92" t="s">
        <v>391</v>
      </c>
      <c r="E881" s="93" t="s">
        <v>392</v>
      </c>
      <c r="F881" s="9">
        <v>21</v>
      </c>
      <c r="G881" s="9">
        <f t="shared" si="13"/>
        <v>1</v>
      </c>
      <c r="J881" s="8">
        <f>IF(COUNTIF($O$881:$AH$881,"○")=0,0,1)</f>
        <v>0</v>
      </c>
      <c r="K881" s="28" t="s">
        <v>154</v>
      </c>
      <c r="L881" s="29"/>
      <c r="N881" s="30"/>
      <c r="O881" s="8" t="str">
        <f>IF('項目E2(合理的配慮の提供)'!$X$40="","NA",'項目E2(合理的配慮の提供)'!$X$40)</f>
        <v>NA</v>
      </c>
      <c r="P881" s="8" t="str">
        <f>IF('項目E2(合理的配慮の提供)'!$Y$40="","NA",'項目E2(合理的配慮の提供)'!$Y$40)</f>
        <v>NA</v>
      </c>
      <c r="Q881" s="8" t="str">
        <f>IF('項目E2(合理的配慮の提供)'!$Z$40="","NA",'項目E2(合理的配慮の提供)'!$Z$40)</f>
        <v>NA</v>
      </c>
      <c r="R881" s="8" t="str">
        <f>IF('項目E2(合理的配慮の提供)'!$AA$40="","NA",'項目E2(合理的配慮の提供)'!$AA$40)</f>
        <v>NA</v>
      </c>
      <c r="S881" s="8" t="str">
        <f>IF('項目E2(合理的配慮の提供)'!$AB$40="","NA",'項目E2(合理的配慮の提供)'!$AB$40)</f>
        <v>NA</v>
      </c>
      <c r="T881" s="8" t="str">
        <f>IF('項目E2(合理的配慮の提供)'!$AC$40="","NA",'項目E2(合理的配慮の提供)'!$AC$40)</f>
        <v>NA</v>
      </c>
      <c r="U881" s="8" t="str">
        <f>IF('項目E2(合理的配慮の提供)'!$AD$40="","NA",'項目E2(合理的配慮の提供)'!$AD$40)</f>
        <v>NA</v>
      </c>
      <c r="V881" s="8" t="str">
        <f>IF('項目E2(合理的配慮の提供)'!$AE$40="","NA",'項目E2(合理的配慮の提供)'!$AE$40)</f>
        <v>NA</v>
      </c>
      <c r="W881" s="8" t="str">
        <f>IF('項目E2(合理的配慮の提供)'!$AF$40="","NA",'項目E2(合理的配慮の提供)'!$AF$40)</f>
        <v>NA</v>
      </c>
      <c r="X881" s="8" t="str">
        <f>IF('項目E2(合理的配慮の提供)'!$AG$40="","NA",'項目E2(合理的配慮の提供)'!$AG$40)</f>
        <v>NA</v>
      </c>
      <c r="Y881" s="8" t="str">
        <f>IF('項目E2(合理的配慮の提供)'!$AH$40="","NA",'項目E2(合理的配慮の提供)'!$AH$40)</f>
        <v>NA</v>
      </c>
      <c r="AB881" s="30"/>
      <c r="AC881" s="30"/>
      <c r="AD881" s="30"/>
      <c r="AE881" s="30"/>
      <c r="AF881" s="30"/>
      <c r="AG881" s="30"/>
      <c r="AH881" s="30"/>
      <c r="AI881" s="30"/>
      <c r="AK881" s="30"/>
      <c r="AN881" s="30"/>
      <c r="AO881" s="30"/>
      <c r="AP881" s="30"/>
      <c r="AQ881" s="29"/>
      <c r="AR881" s="29"/>
      <c r="AT881" s="120"/>
      <c r="AU881" s="9" t="s">
        <v>393</v>
      </c>
      <c r="AV881" s="9" t="s">
        <v>394</v>
      </c>
      <c r="AW881" s="9" t="s">
        <v>395</v>
      </c>
      <c r="AX881" s="9" t="s">
        <v>396</v>
      </c>
      <c r="AY881" s="9" t="s">
        <v>397</v>
      </c>
      <c r="AZ881" s="9" t="s">
        <v>398</v>
      </c>
      <c r="BA881" s="9" t="s">
        <v>399</v>
      </c>
      <c r="BB881" s="9" t="s">
        <v>400</v>
      </c>
      <c r="BC881" s="9" t="s">
        <v>401</v>
      </c>
      <c r="BD881" s="9" t="s">
        <v>402</v>
      </c>
      <c r="BE881" s="9" t="s">
        <v>403</v>
      </c>
      <c r="BH881" s="120"/>
      <c r="BI881" s="120"/>
      <c r="BJ881" s="120"/>
      <c r="BK881" s="120"/>
      <c r="BL881" s="120"/>
      <c r="BM881" s="120"/>
      <c r="BN881" s="120"/>
      <c r="BO881" s="120"/>
      <c r="BQ881" s="120"/>
      <c r="BT881" s="120"/>
      <c r="BU881" s="120"/>
      <c r="BV881" s="120"/>
      <c r="BW881" s="9" t="s">
        <v>270</v>
      </c>
      <c r="BX881" s="29"/>
      <c r="DI881" s="29"/>
      <c r="DJ881" s="13" t="s">
        <v>370</v>
      </c>
    </row>
    <row r="882" spans="2:114" ht="15" customHeight="1">
      <c r="B882" s="91" t="s">
        <v>438</v>
      </c>
      <c r="C882" s="92" t="s">
        <v>352</v>
      </c>
      <c r="D882" s="92" t="s">
        <v>391</v>
      </c>
      <c r="E882" s="93" t="s">
        <v>404</v>
      </c>
      <c r="F882" s="9">
        <v>21</v>
      </c>
      <c r="G882" s="9">
        <f t="shared" si="13"/>
        <v>1</v>
      </c>
      <c r="I882" s="8">
        <f>IF(AND($J$881=1,$Y$881&lt;&gt;"○"),1,0)</f>
        <v>0</v>
      </c>
      <c r="J882" s="8">
        <f>IF($AL$882="NA",0,1)</f>
        <v>0</v>
      </c>
      <c r="K882" s="28" t="s">
        <v>118</v>
      </c>
      <c r="L882" s="29"/>
      <c r="N882" s="30"/>
      <c r="AB882" s="30"/>
      <c r="AC882" s="30"/>
      <c r="AD882" s="30"/>
      <c r="AE882" s="30"/>
      <c r="AF882" s="30"/>
      <c r="AG882" s="30"/>
      <c r="AH882" s="30"/>
      <c r="AI882" s="30"/>
      <c r="AK882" s="30"/>
      <c r="AL882" s="8" t="str">
        <f>IF('項目E2(合理的配慮の提供)'!$AI$40="","NA",'項目E2(合理的配慮の提供)'!$AI$40)</f>
        <v>NA</v>
      </c>
      <c r="AN882" s="30"/>
      <c r="AO882" s="30"/>
      <c r="AP882" s="30"/>
      <c r="AQ882" s="29"/>
      <c r="AR882" s="29"/>
      <c r="AT882" s="120"/>
      <c r="BH882" s="120"/>
      <c r="BI882" s="120"/>
      <c r="BJ882" s="120"/>
      <c r="BK882" s="120"/>
      <c r="BL882" s="120"/>
      <c r="BM882" s="120"/>
      <c r="BN882" s="120"/>
      <c r="BO882" s="120"/>
      <c r="BQ882" s="120"/>
      <c r="BR882" s="9" t="s">
        <v>405</v>
      </c>
      <c r="BT882" s="120"/>
      <c r="BU882" s="120"/>
      <c r="BV882" s="120"/>
      <c r="BW882" s="9" t="s">
        <v>271</v>
      </c>
      <c r="BX882" s="29"/>
      <c r="BY882" s="13" t="s">
        <v>403</v>
      </c>
      <c r="CA882" s="13" t="s">
        <v>373</v>
      </c>
      <c r="DI882" s="29"/>
      <c r="DJ882" s="13" t="s">
        <v>127</v>
      </c>
    </row>
    <row r="883" spans="2:114" ht="15" customHeight="1">
      <c r="B883" s="91" t="s">
        <v>438</v>
      </c>
      <c r="C883" s="92" t="s">
        <v>352</v>
      </c>
      <c r="D883" s="92" t="s">
        <v>406</v>
      </c>
      <c r="E883" s="93" t="s">
        <v>407</v>
      </c>
      <c r="F883" s="9">
        <v>21</v>
      </c>
      <c r="G883" s="9">
        <f t="shared" si="13"/>
        <v>1</v>
      </c>
      <c r="J883" s="8">
        <f>IF(COUNTIF($O$883:$AH$883,"○")=0,0,1)</f>
        <v>0</v>
      </c>
      <c r="K883" s="28" t="s">
        <v>154</v>
      </c>
      <c r="L883" s="29"/>
      <c r="N883" s="30"/>
      <c r="O883" s="8" t="str">
        <f>IF('項目E2(合理的配慮の提供)'!$AJ$40="","NA",'項目E2(合理的配慮の提供)'!$AJ$40)</f>
        <v>NA</v>
      </c>
      <c r="P883" s="8" t="str">
        <f>IF('項目E2(合理的配慮の提供)'!$AK$40="","NA",'項目E2(合理的配慮の提供)'!$AK$40)</f>
        <v>NA</v>
      </c>
      <c r="Q883" s="8" t="str">
        <f>IF('項目E2(合理的配慮の提供)'!$AL$40="","NA",'項目E2(合理的配慮の提供)'!$AL$40)</f>
        <v>NA</v>
      </c>
      <c r="R883" s="8" t="str">
        <f>IF('項目E2(合理的配慮の提供)'!$AM$40="","NA",'項目E2(合理的配慮の提供)'!$AM$40)</f>
        <v>NA</v>
      </c>
      <c r="S883" s="8" t="str">
        <f>IF('項目E2(合理的配慮の提供)'!$AN$40="","NA",'項目E2(合理的配慮の提供)'!$AN$40)</f>
        <v>NA</v>
      </c>
      <c r="T883" s="8" t="str">
        <f>IF('項目E2(合理的配慮の提供)'!$AO$40="","NA",'項目E2(合理的配慮の提供)'!$AO$40)</f>
        <v>NA</v>
      </c>
      <c r="AB883" s="30"/>
      <c r="AC883" s="30"/>
      <c r="AD883" s="30"/>
      <c r="AE883" s="30"/>
      <c r="AF883" s="30"/>
      <c r="AG883" s="30"/>
      <c r="AH883" s="30"/>
      <c r="AI883" s="30"/>
      <c r="AK883" s="30"/>
      <c r="AN883" s="30"/>
      <c r="AO883" s="30"/>
      <c r="AP883" s="30"/>
      <c r="AQ883" s="29"/>
      <c r="AR883" s="29"/>
      <c r="AT883" s="120"/>
      <c r="AU883" s="9" t="s">
        <v>408</v>
      </c>
      <c r="AV883" s="9" t="s">
        <v>409</v>
      </c>
      <c r="AW883" s="9" t="s">
        <v>410</v>
      </c>
      <c r="AX883" s="9" t="s">
        <v>411</v>
      </c>
      <c r="AY883" s="9" t="s">
        <v>412</v>
      </c>
      <c r="AZ883" s="9" t="s">
        <v>413</v>
      </c>
      <c r="BH883" s="120"/>
      <c r="BI883" s="120"/>
      <c r="BJ883" s="120"/>
      <c r="BK883" s="120"/>
      <c r="BL883" s="120"/>
      <c r="BM883" s="120"/>
      <c r="BN883" s="120"/>
      <c r="BO883" s="120"/>
      <c r="BQ883" s="120"/>
      <c r="BT883" s="120"/>
      <c r="BU883" s="120"/>
      <c r="BV883" s="120"/>
      <c r="BW883" s="9" t="s">
        <v>278</v>
      </c>
      <c r="BX883" s="29"/>
      <c r="DI883" s="29"/>
      <c r="DJ883" s="13" t="s">
        <v>370</v>
      </c>
    </row>
    <row r="884" spans="2:114" ht="15" customHeight="1">
      <c r="B884" s="91" t="s">
        <v>438</v>
      </c>
      <c r="C884" s="92" t="s">
        <v>352</v>
      </c>
      <c r="D884" s="92" t="s">
        <v>406</v>
      </c>
      <c r="E884" s="93" t="s">
        <v>414</v>
      </c>
      <c r="F884" s="9">
        <v>21</v>
      </c>
      <c r="G884" s="9">
        <f t="shared" si="13"/>
        <v>1</v>
      </c>
      <c r="I884" s="8">
        <f>IF(AND($J$883=1,$T$883&lt;&gt;"○"),1,0)</f>
        <v>0</v>
      </c>
      <c r="J884" s="8">
        <f>IF($AL$884="NA",0,1)</f>
        <v>0</v>
      </c>
      <c r="K884" s="28" t="s">
        <v>118</v>
      </c>
      <c r="L884" s="29"/>
      <c r="N884" s="30"/>
      <c r="AB884" s="30"/>
      <c r="AC884" s="30"/>
      <c r="AD884" s="30"/>
      <c r="AE884" s="30"/>
      <c r="AF884" s="30"/>
      <c r="AG884" s="30"/>
      <c r="AH884" s="30"/>
      <c r="AI884" s="30"/>
      <c r="AK884" s="30"/>
      <c r="AL884" s="8" t="str">
        <f>IF('項目E2(合理的配慮の提供)'!$AP$40="","NA",'項目E2(合理的配慮の提供)'!$AP$40)</f>
        <v>NA</v>
      </c>
      <c r="AN884" s="30"/>
      <c r="AO884" s="30"/>
      <c r="AP884" s="30"/>
      <c r="AQ884" s="29"/>
      <c r="AR884" s="29"/>
      <c r="AT884" s="120"/>
      <c r="BH884" s="120"/>
      <c r="BI884" s="120"/>
      <c r="BJ884" s="120"/>
      <c r="BK884" s="120"/>
      <c r="BL884" s="120"/>
      <c r="BM884" s="120"/>
      <c r="BN884" s="120"/>
      <c r="BO884" s="120"/>
      <c r="BQ884" s="120"/>
      <c r="BR884" s="9" t="s">
        <v>415</v>
      </c>
      <c r="BT884" s="120"/>
      <c r="BU884" s="120"/>
      <c r="BV884" s="120"/>
      <c r="BW884" s="9" t="s">
        <v>279</v>
      </c>
      <c r="BX884" s="29"/>
      <c r="BY884" s="13" t="s">
        <v>413</v>
      </c>
      <c r="CA884" s="13" t="s">
        <v>373</v>
      </c>
      <c r="DI884" s="29"/>
      <c r="DJ884" s="13" t="s">
        <v>127</v>
      </c>
    </row>
    <row r="885" spans="2:114" ht="15" customHeight="1">
      <c r="B885" s="91" t="s">
        <v>438</v>
      </c>
      <c r="C885" s="92" t="s">
        <v>352</v>
      </c>
      <c r="D885" s="92" t="s">
        <v>209</v>
      </c>
      <c r="E885" s="93" t="s">
        <v>210</v>
      </c>
      <c r="F885" s="9">
        <v>21</v>
      </c>
      <c r="G885" s="9">
        <f t="shared" si="13"/>
        <v>1</v>
      </c>
      <c r="J885" s="8">
        <f>IF(COUNTIF($O$885:$AH$885,"○")=0,0,1)</f>
        <v>0</v>
      </c>
      <c r="K885" s="28" t="s">
        <v>154</v>
      </c>
      <c r="L885" s="29"/>
      <c r="N885" s="30"/>
      <c r="O885" s="8" t="str">
        <f>IF('項目E2(合理的配慮の提供)'!$AQ$40="","NA",'項目E2(合理的配慮の提供)'!$AQ$40)</f>
        <v>NA</v>
      </c>
      <c r="P885" s="8" t="str">
        <f>IF('項目E2(合理的配慮の提供)'!$AR$40="","NA",'項目E2(合理的配慮の提供)'!$AR$40)</f>
        <v>NA</v>
      </c>
      <c r="Q885" s="8" t="str">
        <f>IF('項目E2(合理的配慮の提供)'!$AS$40="","NA",'項目E2(合理的配慮の提供)'!$AS$40)</f>
        <v>NA</v>
      </c>
      <c r="AB885" s="30"/>
      <c r="AC885" s="30"/>
      <c r="AD885" s="30"/>
      <c r="AE885" s="30"/>
      <c r="AF885" s="30"/>
      <c r="AG885" s="30"/>
      <c r="AH885" s="30"/>
      <c r="AI885" s="30"/>
      <c r="AK885" s="30"/>
      <c r="AN885" s="30"/>
      <c r="AO885" s="30"/>
      <c r="AP885" s="30"/>
      <c r="AQ885" s="29"/>
      <c r="AR885" s="29"/>
      <c r="AT885" s="120"/>
      <c r="AU885" s="9" t="s">
        <v>416</v>
      </c>
      <c r="AV885" s="9" t="s">
        <v>417</v>
      </c>
      <c r="AW885" s="9" t="s">
        <v>418</v>
      </c>
      <c r="BH885" s="120"/>
      <c r="BI885" s="120"/>
      <c r="BJ885" s="120"/>
      <c r="BK885" s="120"/>
      <c r="BL885" s="120"/>
      <c r="BM885" s="120"/>
      <c r="BN885" s="120"/>
      <c r="BO885" s="120"/>
      <c r="BQ885" s="120"/>
      <c r="BT885" s="120"/>
      <c r="BU885" s="120"/>
      <c r="BV885" s="120"/>
      <c r="BW885" s="9" t="s">
        <v>284</v>
      </c>
      <c r="BX885" s="29"/>
      <c r="DI885" s="29"/>
      <c r="DJ885" s="13" t="s">
        <v>370</v>
      </c>
    </row>
    <row r="886" spans="2:114" ht="15" customHeight="1">
      <c r="B886" s="91" t="s">
        <v>438</v>
      </c>
      <c r="C886" s="92" t="s">
        <v>352</v>
      </c>
      <c r="D886" s="92" t="s">
        <v>215</v>
      </c>
      <c r="E886" s="93" t="s">
        <v>419</v>
      </c>
      <c r="F886" s="9">
        <v>21</v>
      </c>
      <c r="G886" s="9">
        <f t="shared" si="13"/>
        <v>1</v>
      </c>
      <c r="J886" s="8">
        <f>IF(COUNTIF($O$886:$AH$886,"○")=0,0,1)</f>
        <v>0</v>
      </c>
      <c r="K886" s="28" t="s">
        <v>154</v>
      </c>
      <c r="L886" s="29"/>
      <c r="N886" s="30"/>
      <c r="O886" s="8" t="str">
        <f>IF('項目E2(合理的配慮の提供)'!$AT$40="","NA",'項目E2(合理的配慮の提供)'!$AT$40)</f>
        <v>NA</v>
      </c>
      <c r="AB886" s="30"/>
      <c r="AC886" s="30"/>
      <c r="AD886" s="30"/>
      <c r="AE886" s="30"/>
      <c r="AF886" s="30"/>
      <c r="AG886" s="30"/>
      <c r="AH886" s="30"/>
      <c r="AI886" s="30"/>
      <c r="AK886" s="30"/>
      <c r="AN886" s="30"/>
      <c r="AO886" s="30"/>
      <c r="AP886" s="30"/>
      <c r="AQ886" s="29"/>
      <c r="AR886" s="29"/>
      <c r="AT886" s="120"/>
      <c r="AU886" s="9" t="s">
        <v>420</v>
      </c>
      <c r="BH886" s="120"/>
      <c r="BI886" s="120"/>
      <c r="BJ886" s="120"/>
      <c r="BK886" s="120"/>
      <c r="BL886" s="120"/>
      <c r="BM886" s="120"/>
      <c r="BN886" s="120"/>
      <c r="BO886" s="120"/>
      <c r="BQ886" s="120"/>
      <c r="BT886" s="120"/>
      <c r="BU886" s="120"/>
      <c r="BV886" s="120"/>
      <c r="BW886" s="9" t="s">
        <v>285</v>
      </c>
      <c r="BX886" s="29"/>
      <c r="DI886" s="29"/>
      <c r="DJ886" s="13" t="s">
        <v>370</v>
      </c>
    </row>
    <row r="887" spans="2:114" ht="15" customHeight="1">
      <c r="B887" s="91" t="s">
        <v>438</v>
      </c>
      <c r="C887" s="92" t="s">
        <v>352</v>
      </c>
      <c r="D887" s="92" t="s">
        <v>218</v>
      </c>
      <c r="E887" s="93" t="s">
        <v>421</v>
      </c>
      <c r="F887" s="9">
        <v>21</v>
      </c>
      <c r="G887" s="9">
        <f t="shared" si="13"/>
        <v>1</v>
      </c>
      <c r="J887" s="8">
        <f>IF($AL$887="NA",0,1)</f>
        <v>0</v>
      </c>
      <c r="K887" s="28" t="s">
        <v>118</v>
      </c>
      <c r="L887" s="29"/>
      <c r="N887" s="30"/>
      <c r="AB887" s="30"/>
      <c r="AC887" s="30"/>
      <c r="AD887" s="30"/>
      <c r="AE887" s="30"/>
      <c r="AF887" s="30"/>
      <c r="AG887" s="30"/>
      <c r="AH887" s="30"/>
      <c r="AI887" s="30"/>
      <c r="AK887" s="30"/>
      <c r="AL887" s="8" t="str">
        <f>IF('項目E2(合理的配慮の提供)'!$AU$40="","NA",'項目E2(合理的配慮の提供)'!$AU$40)</f>
        <v>NA</v>
      </c>
      <c r="AN887" s="30"/>
      <c r="AO887" s="30"/>
      <c r="AP887" s="30"/>
      <c r="AQ887" s="29"/>
      <c r="AR887" s="29"/>
      <c r="AT887" s="120"/>
      <c r="BH887" s="120"/>
      <c r="BI887" s="120"/>
      <c r="BJ887" s="120"/>
      <c r="BK887" s="120"/>
      <c r="BL887" s="120"/>
      <c r="BM887" s="120"/>
      <c r="BN887" s="120"/>
      <c r="BO887" s="120"/>
      <c r="BQ887" s="120"/>
      <c r="BR887" s="9" t="s">
        <v>422</v>
      </c>
      <c r="BT887" s="120"/>
      <c r="BU887" s="120"/>
      <c r="BV887" s="120"/>
      <c r="BW887" s="9" t="s">
        <v>286</v>
      </c>
      <c r="BX887" s="29"/>
      <c r="DI887" s="29"/>
      <c r="DJ887" s="13" t="s">
        <v>127</v>
      </c>
    </row>
    <row r="888" spans="2:114" ht="15" customHeight="1">
      <c r="B888" s="91" t="s">
        <v>438</v>
      </c>
      <c r="C888" s="92" t="s">
        <v>352</v>
      </c>
      <c r="D888" s="92" t="s">
        <v>432</v>
      </c>
      <c r="E888" s="93" t="s">
        <v>423</v>
      </c>
      <c r="F888" s="9">
        <v>21</v>
      </c>
      <c r="G888" s="9">
        <f t="shared" si="13"/>
        <v>1</v>
      </c>
      <c r="J888" s="8">
        <f>IF(OR($M$888="(選択)",LEN(TRIM($M$888))=0,$M$888="NA"),0,1)</f>
        <v>0</v>
      </c>
      <c r="K888" s="28" t="s">
        <v>145</v>
      </c>
      <c r="L888" s="29"/>
      <c r="M888" s="8" t="str">
        <f>IF('項目E2(合理的配慮の提供)'!$AV$40="","NA",'項目E2(合理的配慮の提供)'!$AV$40)</f>
        <v>(選択)</v>
      </c>
      <c r="N888" s="30"/>
      <c r="AB888" s="30"/>
      <c r="AC888" s="30"/>
      <c r="AD888" s="30"/>
      <c r="AE888" s="30"/>
      <c r="AF888" s="30"/>
      <c r="AG888" s="30"/>
      <c r="AH888" s="30"/>
      <c r="AI888" s="30"/>
      <c r="AK888" s="30"/>
      <c r="AN888" s="30"/>
      <c r="AO888" s="30"/>
      <c r="AP888" s="30"/>
      <c r="AQ888" s="29"/>
      <c r="AR888" s="29"/>
      <c r="AS888" s="9" t="s">
        <v>424</v>
      </c>
      <c r="AT888" s="120"/>
      <c r="BH888" s="120"/>
      <c r="BI888" s="120"/>
      <c r="BJ888" s="120"/>
      <c r="BK888" s="120"/>
      <c r="BL888" s="120"/>
      <c r="BM888" s="120"/>
      <c r="BN888" s="120"/>
      <c r="BO888" s="120"/>
      <c r="BQ888" s="120"/>
      <c r="BT888" s="120"/>
      <c r="BU888" s="120"/>
      <c r="BV888" s="120"/>
      <c r="BW888" s="9" t="s">
        <v>287</v>
      </c>
      <c r="BX888" s="29"/>
      <c r="DI888" s="29"/>
      <c r="DJ888" s="13" t="s">
        <v>360</v>
      </c>
    </row>
    <row r="889" spans="2:114" ht="15" customHeight="1">
      <c r="B889" s="91" t="s">
        <v>438</v>
      </c>
      <c r="C889" s="92" t="s">
        <v>352</v>
      </c>
      <c r="D889" s="92" t="s">
        <v>425</v>
      </c>
      <c r="E889" s="93" t="s">
        <v>426</v>
      </c>
      <c r="F889" s="9">
        <v>21</v>
      </c>
      <c r="G889" s="9">
        <f t="shared" si="13"/>
        <v>1</v>
      </c>
      <c r="J889" s="8">
        <f>IF($AL$889="NA",0,1)</f>
        <v>0</v>
      </c>
      <c r="K889" s="28" t="s">
        <v>118</v>
      </c>
      <c r="L889" s="29"/>
      <c r="N889" s="30"/>
      <c r="AB889" s="30"/>
      <c r="AC889" s="30"/>
      <c r="AD889" s="30"/>
      <c r="AE889" s="30"/>
      <c r="AF889" s="30"/>
      <c r="AG889" s="30"/>
      <c r="AH889" s="30"/>
      <c r="AI889" s="30"/>
      <c r="AK889" s="30"/>
      <c r="AL889" s="8" t="str">
        <f>IF('項目E2(合理的配慮の提供)'!$AW$40="","NA",'項目E2(合理的配慮の提供)'!$AW$40)</f>
        <v>NA</v>
      </c>
      <c r="AN889" s="30"/>
      <c r="AO889" s="30"/>
      <c r="AP889" s="30"/>
      <c r="AQ889" s="29"/>
      <c r="AR889" s="29"/>
      <c r="AT889" s="120"/>
      <c r="BH889" s="120"/>
      <c r="BI889" s="120"/>
      <c r="BJ889" s="120"/>
      <c r="BK889" s="120"/>
      <c r="BL889" s="120"/>
      <c r="BM889" s="120"/>
      <c r="BN889" s="120"/>
      <c r="BO889" s="120"/>
      <c r="BQ889" s="120"/>
      <c r="BR889" s="9" t="s">
        <v>427</v>
      </c>
      <c r="BT889" s="120"/>
      <c r="BU889" s="120"/>
      <c r="BV889" s="120"/>
      <c r="BW889" s="9" t="s">
        <v>288</v>
      </c>
      <c r="BX889" s="29"/>
      <c r="DI889" s="29"/>
      <c r="DJ889" s="13" t="s">
        <v>127</v>
      </c>
    </row>
    <row r="890" spans="2:114" ht="15" customHeight="1">
      <c r="B890" s="91" t="s">
        <v>438</v>
      </c>
      <c r="C890" s="92" t="s">
        <v>352</v>
      </c>
      <c r="D890" s="92" t="s">
        <v>227</v>
      </c>
      <c r="E890" s="93" t="s">
        <v>228</v>
      </c>
      <c r="F890" s="9">
        <v>21</v>
      </c>
      <c r="G890" s="9">
        <f t="shared" si="13"/>
        <v>1</v>
      </c>
      <c r="J890" s="8">
        <f>IF($AL$890="NA",0,1)</f>
        <v>0</v>
      </c>
      <c r="K890" s="28" t="s">
        <v>118</v>
      </c>
      <c r="L890" s="29"/>
      <c r="N890" s="30"/>
      <c r="AB890" s="30"/>
      <c r="AC890" s="30"/>
      <c r="AD890" s="30"/>
      <c r="AE890" s="30"/>
      <c r="AF890" s="30"/>
      <c r="AG890" s="30"/>
      <c r="AH890" s="30"/>
      <c r="AI890" s="30"/>
      <c r="AK890" s="30"/>
      <c r="AL890" s="8" t="str">
        <f>IF('項目E2(合理的配慮の提供)'!$AX$40="","NA",'項目E2(合理的配慮の提供)'!$AX$40)</f>
        <v>NA</v>
      </c>
      <c r="AN890" s="30"/>
      <c r="AO890" s="30"/>
      <c r="AP890" s="30"/>
      <c r="AQ890" s="29"/>
      <c r="AR890" s="29"/>
      <c r="AT890" s="120"/>
      <c r="BH890" s="120"/>
      <c r="BI890" s="120"/>
      <c r="BJ890" s="120"/>
      <c r="BK890" s="120"/>
      <c r="BL890" s="120"/>
      <c r="BM890" s="120"/>
      <c r="BN890" s="120"/>
      <c r="BO890" s="120"/>
      <c r="BQ890" s="120"/>
      <c r="BR890" s="9" t="s">
        <v>428</v>
      </c>
      <c r="BT890" s="120"/>
      <c r="BU890" s="120"/>
      <c r="BV890" s="120"/>
      <c r="BW890" s="9" t="s">
        <v>289</v>
      </c>
      <c r="BX890" s="29"/>
      <c r="DI890" s="29"/>
      <c r="DJ890" s="13" t="s">
        <v>127</v>
      </c>
    </row>
    <row r="891" spans="2:114" ht="15" customHeight="1">
      <c r="B891" s="91" t="s">
        <v>438</v>
      </c>
      <c r="C891" s="92" t="s">
        <v>352</v>
      </c>
      <c r="D891" s="92" t="s">
        <v>429</v>
      </c>
      <c r="E891" s="93" t="s">
        <v>430</v>
      </c>
      <c r="F891" s="9">
        <v>21</v>
      </c>
      <c r="G891" s="9">
        <f t="shared" si="13"/>
        <v>1</v>
      </c>
      <c r="J891" s="8">
        <f>IF(OR($M$891="(選択)",LEN(TRIM($M$891))=0,$M$891="NA"),0,1)</f>
        <v>0</v>
      </c>
      <c r="K891" s="28" t="s">
        <v>145</v>
      </c>
      <c r="L891" s="29"/>
      <c r="M891" s="8" t="str">
        <f>IF('項目E2(合理的配慮の提供)'!$AY$40="","NA",'項目E2(合理的配慮の提供)'!$AY$40)</f>
        <v>(選択)</v>
      </c>
      <c r="N891" s="30"/>
      <c r="AB891" s="30"/>
      <c r="AC891" s="30"/>
      <c r="AD891" s="30"/>
      <c r="AE891" s="30"/>
      <c r="AF891" s="30"/>
      <c r="AG891" s="30"/>
      <c r="AH891" s="30"/>
      <c r="AI891" s="30"/>
      <c r="AK891" s="30"/>
      <c r="AN891" s="30"/>
      <c r="AO891" s="30"/>
      <c r="AP891" s="30"/>
      <c r="AQ891" s="29"/>
      <c r="AR891" s="29"/>
      <c r="AS891" s="9" t="s">
        <v>431</v>
      </c>
      <c r="AT891" s="120"/>
      <c r="BH891" s="120"/>
      <c r="BI891" s="120"/>
      <c r="BJ891" s="120"/>
      <c r="BK891" s="120"/>
      <c r="BL891" s="120"/>
      <c r="BM891" s="120"/>
      <c r="BN891" s="120"/>
      <c r="BO891" s="120"/>
      <c r="BQ891" s="120"/>
      <c r="BT891" s="120"/>
      <c r="BU891" s="120"/>
      <c r="BV891" s="120"/>
      <c r="BW891" s="9" t="s">
        <v>290</v>
      </c>
      <c r="BX891" s="29"/>
      <c r="DI891" s="29"/>
      <c r="DJ891" s="13" t="s">
        <v>360</v>
      </c>
    </row>
    <row r="892" spans="2:114" ht="15" customHeight="1">
      <c r="B892" s="91" t="s">
        <v>438</v>
      </c>
      <c r="C892" s="92" t="s">
        <v>352</v>
      </c>
      <c r="D892" s="92" t="s">
        <v>357</v>
      </c>
      <c r="E892" s="93" t="s">
        <v>439</v>
      </c>
      <c r="F892" s="9">
        <v>22</v>
      </c>
      <c r="G892" s="9">
        <f t="shared" si="13"/>
        <v>1</v>
      </c>
      <c r="J892" s="8">
        <f>IF(OR($M$892="(選択)",LEN(TRIM($M$892))=0,$M$892="NA"),0,1)</f>
        <v>0</v>
      </c>
      <c r="K892" s="28" t="s">
        <v>145</v>
      </c>
      <c r="L892" s="29"/>
      <c r="M892" s="8" t="str">
        <f>IF('項目E2(合理的配慮の提供)'!$C$41="","NA",'項目E2(合理的配慮の提供)'!$C$41)</f>
        <v>(選択)</v>
      </c>
      <c r="N892" s="30"/>
      <c r="AB892" s="30"/>
      <c r="AC892" s="30"/>
      <c r="AD892" s="30"/>
      <c r="AE892" s="30"/>
      <c r="AF892" s="30"/>
      <c r="AG892" s="30"/>
      <c r="AH892" s="30"/>
      <c r="AI892" s="30"/>
      <c r="AK892" s="30"/>
      <c r="AN892" s="30"/>
      <c r="AO892" s="30"/>
      <c r="AP892" s="30"/>
      <c r="AQ892" s="29"/>
      <c r="AR892" s="29"/>
      <c r="AS892" s="9" t="s">
        <v>359</v>
      </c>
      <c r="AT892" s="120"/>
      <c r="BH892" s="120"/>
      <c r="BI892" s="120"/>
      <c r="BJ892" s="120"/>
      <c r="BK892" s="120"/>
      <c r="BL892" s="120"/>
      <c r="BM892" s="120"/>
      <c r="BN892" s="120"/>
      <c r="BO892" s="120"/>
      <c r="BQ892" s="120"/>
      <c r="BT892" s="120"/>
      <c r="BU892" s="120"/>
      <c r="BV892" s="120"/>
      <c r="BW892" s="9" t="s">
        <v>237</v>
      </c>
      <c r="BX892" s="29"/>
      <c r="DI892" s="29"/>
      <c r="DJ892" s="13" t="s">
        <v>360</v>
      </c>
    </row>
    <row r="893" spans="2:114" ht="15" customHeight="1">
      <c r="B893" s="91" t="s">
        <v>438</v>
      </c>
      <c r="C893" s="92" t="s">
        <v>352</v>
      </c>
      <c r="D893" s="92" t="s">
        <v>361</v>
      </c>
      <c r="E893" s="93" t="s">
        <v>362</v>
      </c>
      <c r="F893" s="9">
        <v>22</v>
      </c>
      <c r="G893" s="9">
        <f t="shared" si="13"/>
        <v>1</v>
      </c>
      <c r="J893" s="8">
        <f>IF($AL$893="NA",0,1)</f>
        <v>0</v>
      </c>
      <c r="K893" s="28" t="s">
        <v>118</v>
      </c>
      <c r="L893" s="29"/>
      <c r="N893" s="30"/>
      <c r="AB893" s="30"/>
      <c r="AC893" s="30"/>
      <c r="AD893" s="30"/>
      <c r="AE893" s="30"/>
      <c r="AF893" s="30"/>
      <c r="AG893" s="30"/>
      <c r="AH893" s="30"/>
      <c r="AI893" s="30"/>
      <c r="AK893" s="30"/>
      <c r="AL893" s="8" t="str">
        <f>IF('項目E2(合理的配慮の提供)'!$D$41="","NA",'項目E2(合理的配慮の提供)'!$D$41)</f>
        <v>NA</v>
      </c>
      <c r="AN893" s="30"/>
      <c r="AO893" s="30"/>
      <c r="AP893" s="30"/>
      <c r="AQ893" s="29"/>
      <c r="AR893" s="29"/>
      <c r="AT893" s="120"/>
      <c r="BH893" s="120"/>
      <c r="BI893" s="120"/>
      <c r="BJ893" s="120"/>
      <c r="BK893" s="120"/>
      <c r="BL893" s="120"/>
      <c r="BM893" s="120"/>
      <c r="BN893" s="120"/>
      <c r="BO893" s="120"/>
      <c r="BQ893" s="120"/>
      <c r="BR893" s="9" t="s">
        <v>363</v>
      </c>
      <c r="BT893" s="120"/>
      <c r="BU893" s="120"/>
      <c r="BV893" s="120"/>
      <c r="BW893" s="9" t="s">
        <v>238</v>
      </c>
      <c r="BX893" s="29"/>
      <c r="DI893" s="29"/>
      <c r="DJ893" s="13" t="s">
        <v>127</v>
      </c>
    </row>
    <row r="894" spans="2:114" ht="15" customHeight="1">
      <c r="B894" s="91" t="s">
        <v>438</v>
      </c>
      <c r="C894" s="92" t="s">
        <v>352</v>
      </c>
      <c r="D894" s="92" t="s">
        <v>364</v>
      </c>
      <c r="E894" s="93" t="s">
        <v>365</v>
      </c>
      <c r="F894" s="9">
        <v>22</v>
      </c>
      <c r="G894" s="9">
        <f t="shared" si="13"/>
        <v>1</v>
      </c>
      <c r="J894" s="8">
        <f>IF(COUNTIF($O$894:$AH$894,"○")=0,0,1)</f>
        <v>0</v>
      </c>
      <c r="K894" s="28" t="s">
        <v>366</v>
      </c>
      <c r="L894" s="29"/>
      <c r="N894" s="30"/>
      <c r="O894" s="8" t="str">
        <f>IF('項目E2(合理的配慮の提供)'!$G$41="","NA",'項目E2(合理的配慮の提供)'!$G$41)</f>
        <v>NA</v>
      </c>
      <c r="P894" s="8" t="str">
        <f>IF('項目E2(合理的配慮の提供)'!$H$41="","NA",'項目E2(合理的配慮の提供)'!$H$41)</f>
        <v>NA</v>
      </c>
      <c r="Q894" s="8" t="str">
        <f>IF('項目E2(合理的配慮の提供)'!$I$41="","NA",'項目E2(合理的配慮の提供)'!$I$41)</f>
        <v>NA</v>
      </c>
      <c r="AB894" s="30"/>
      <c r="AC894" s="30"/>
      <c r="AD894" s="30"/>
      <c r="AE894" s="30"/>
      <c r="AF894" s="30"/>
      <c r="AG894" s="30"/>
      <c r="AH894" s="30"/>
      <c r="AI894" s="30"/>
      <c r="AK894" s="30"/>
      <c r="AM894" s="32"/>
      <c r="AN894" s="30"/>
      <c r="AO894" s="30"/>
      <c r="AP894" s="30"/>
      <c r="AQ894" s="29"/>
      <c r="AR894" s="29"/>
      <c r="AT894" s="120"/>
      <c r="AU894" s="9" t="s">
        <v>367</v>
      </c>
      <c r="AV894" s="9" t="s">
        <v>368</v>
      </c>
      <c r="AW894" s="9" t="s">
        <v>369</v>
      </c>
      <c r="BH894" s="120"/>
      <c r="BI894" s="120"/>
      <c r="BJ894" s="120"/>
      <c r="BK894" s="120"/>
      <c r="BL894" s="120"/>
      <c r="BM894" s="120"/>
      <c r="BN894" s="120"/>
      <c r="BO894" s="120"/>
      <c r="BQ894" s="120"/>
      <c r="BT894" s="120"/>
      <c r="BU894" s="120"/>
      <c r="BV894" s="120"/>
      <c r="BW894" s="9" t="s">
        <v>242</v>
      </c>
      <c r="BX894" s="29"/>
      <c r="DI894" s="29"/>
      <c r="DJ894" s="13" t="s">
        <v>370</v>
      </c>
    </row>
    <row r="895" spans="2:114" ht="15" customHeight="1">
      <c r="B895" s="91" t="s">
        <v>438</v>
      </c>
      <c r="C895" s="92" t="s">
        <v>352</v>
      </c>
      <c r="D895" s="92" t="s">
        <v>364</v>
      </c>
      <c r="E895" s="93" t="s">
        <v>371</v>
      </c>
      <c r="F895" s="9">
        <v>22</v>
      </c>
      <c r="G895" s="9">
        <f t="shared" si="13"/>
        <v>1</v>
      </c>
      <c r="I895" s="8">
        <f>IF(AND($J$894=1,$Q$894&lt;&gt;"○"),1,0)</f>
        <v>0</v>
      </c>
      <c r="J895" s="8">
        <f>IF($AL$895="NA",0,1)</f>
        <v>0</v>
      </c>
      <c r="K895" s="28" t="s">
        <v>118</v>
      </c>
      <c r="L895" s="29"/>
      <c r="N895" s="30"/>
      <c r="AB895" s="30"/>
      <c r="AC895" s="30"/>
      <c r="AD895" s="30"/>
      <c r="AE895" s="30"/>
      <c r="AF895" s="30"/>
      <c r="AG895" s="30"/>
      <c r="AH895" s="30"/>
      <c r="AI895" s="30"/>
      <c r="AK895" s="30"/>
      <c r="AL895" s="8" t="str">
        <f>IF('項目E2(合理的配慮の提供)'!$J$41="","NA",'項目E2(合理的配慮の提供)'!$J$41)</f>
        <v>NA</v>
      </c>
      <c r="AN895" s="30"/>
      <c r="AO895" s="30"/>
      <c r="AP895" s="30"/>
      <c r="AQ895" s="29"/>
      <c r="AR895" s="29"/>
      <c r="AT895" s="120"/>
      <c r="BH895" s="120"/>
      <c r="BI895" s="120"/>
      <c r="BJ895" s="120"/>
      <c r="BK895" s="120"/>
      <c r="BL895" s="120"/>
      <c r="BM895" s="120"/>
      <c r="BN895" s="120"/>
      <c r="BO895" s="120"/>
      <c r="BQ895" s="120"/>
      <c r="BR895" s="9" t="s">
        <v>372</v>
      </c>
      <c r="BT895" s="120"/>
      <c r="BU895" s="120"/>
      <c r="BV895" s="120"/>
      <c r="BW895" s="9" t="s">
        <v>243</v>
      </c>
      <c r="BX895" s="29"/>
      <c r="BY895" s="13" t="s">
        <v>369</v>
      </c>
      <c r="CA895" s="13" t="s">
        <v>373</v>
      </c>
      <c r="DI895" s="29"/>
      <c r="DJ895" s="13" t="s">
        <v>127</v>
      </c>
    </row>
    <row r="896" spans="2:114" ht="15" customHeight="1">
      <c r="B896" s="91" t="s">
        <v>438</v>
      </c>
      <c r="C896" s="92" t="s">
        <v>352</v>
      </c>
      <c r="D896" s="92" t="s">
        <v>162</v>
      </c>
      <c r="E896" s="93" t="s">
        <v>374</v>
      </c>
      <c r="F896" s="9">
        <v>22</v>
      </c>
      <c r="G896" s="9">
        <f t="shared" si="13"/>
        <v>1</v>
      </c>
      <c r="J896" s="8">
        <f>IF(COUNTIF($O$896:$AH$896,"○")=0,0,1)</f>
        <v>0</v>
      </c>
      <c r="K896" s="28" t="s">
        <v>154</v>
      </c>
      <c r="L896" s="29"/>
      <c r="N896" s="30"/>
      <c r="O896" s="8" t="str">
        <f>IF('項目E2(合理的配慮の提供)'!$K$41="","NA",'項目E2(合理的配慮の提供)'!$K$41)</f>
        <v>NA</v>
      </c>
      <c r="P896" s="8" t="str">
        <f>IF('項目E2(合理的配慮の提供)'!$L$41="","NA",'項目E2(合理的配慮の提供)'!$L$41)</f>
        <v>NA</v>
      </c>
      <c r="Q896" s="8" t="str">
        <f>IF('項目E2(合理的配慮の提供)'!$M$41="","NA",'項目E2(合理的配慮の提供)'!$M$41)</f>
        <v>NA</v>
      </c>
      <c r="R896" s="8" t="str">
        <f>IF('項目E2(合理的配慮の提供)'!$N$41="","NA",'項目E2(合理的配慮の提供)'!$N$41)</f>
        <v>NA</v>
      </c>
      <c r="AB896" s="30"/>
      <c r="AC896" s="30"/>
      <c r="AD896" s="30"/>
      <c r="AE896" s="30"/>
      <c r="AF896" s="30"/>
      <c r="AG896" s="30"/>
      <c r="AH896" s="30"/>
      <c r="AI896" s="30"/>
      <c r="AK896" s="30"/>
      <c r="AN896" s="30"/>
      <c r="AO896" s="30"/>
      <c r="AP896" s="30"/>
      <c r="AQ896" s="29"/>
      <c r="AR896" s="29"/>
      <c r="AT896" s="120"/>
      <c r="AU896" s="9" t="s">
        <v>375</v>
      </c>
      <c r="AV896" s="9" t="s">
        <v>376</v>
      </c>
      <c r="AW896" s="9" t="s">
        <v>377</v>
      </c>
      <c r="AX896" s="9" t="s">
        <v>378</v>
      </c>
      <c r="BH896" s="120"/>
      <c r="BI896" s="120"/>
      <c r="BJ896" s="120"/>
      <c r="BK896" s="120"/>
      <c r="BL896" s="120"/>
      <c r="BM896" s="120"/>
      <c r="BN896" s="120"/>
      <c r="BO896" s="120"/>
      <c r="BQ896" s="120"/>
      <c r="BT896" s="120"/>
      <c r="BU896" s="120"/>
      <c r="BV896" s="120"/>
      <c r="BW896" s="9" t="s">
        <v>248</v>
      </c>
      <c r="BX896" s="29"/>
      <c r="DI896" s="29"/>
      <c r="DJ896" s="13" t="s">
        <v>370</v>
      </c>
    </row>
    <row r="897" spans="2:114" ht="15" customHeight="1">
      <c r="B897" s="91" t="s">
        <v>438</v>
      </c>
      <c r="C897" s="92" t="s">
        <v>352</v>
      </c>
      <c r="D897" s="92" t="s">
        <v>379</v>
      </c>
      <c r="E897" s="93" t="s">
        <v>380</v>
      </c>
      <c r="F897" s="9">
        <v>22</v>
      </c>
      <c r="G897" s="9">
        <f t="shared" si="13"/>
        <v>1</v>
      </c>
      <c r="J897" s="8">
        <f>IF(COUNTIF($O$897:$AH$897,"○")=0,0,1)</f>
        <v>0</v>
      </c>
      <c r="K897" s="28" t="s">
        <v>154</v>
      </c>
      <c r="L897" s="29"/>
      <c r="N897" s="30"/>
      <c r="O897" s="8" t="str">
        <f>IF('項目E2(合理的配慮の提供)'!$O$41="","NA",'項目E2(合理的配慮の提供)'!$O$41)</f>
        <v>NA</v>
      </c>
      <c r="P897" s="8" t="str">
        <f>IF('項目E2(合理的配慮の提供)'!$P$41="","NA",'項目E2(合理的配慮の提供)'!$P$41)</f>
        <v>NA</v>
      </c>
      <c r="Q897" s="8" t="str">
        <f>IF('項目E2(合理的配慮の提供)'!$Q$41="","NA",'項目E2(合理的配慮の提供)'!$Q$41)</f>
        <v>NA</v>
      </c>
      <c r="R897" s="8" t="str">
        <f>IF('項目E2(合理的配慮の提供)'!$R$41="","NA",'項目E2(合理的配慮の提供)'!$R$41)</f>
        <v>NA</v>
      </c>
      <c r="S897" s="8" t="str">
        <f>IF('項目E2(合理的配慮の提供)'!$S$41="","NA",'項目E2(合理的配慮の提供)'!$S$41)</f>
        <v>NA</v>
      </c>
      <c r="T897" s="8" t="str">
        <f>IF('項目E2(合理的配慮の提供)'!$T$41="","NA",'項目E2(合理的配慮の提供)'!$T$41)</f>
        <v>NA</v>
      </c>
      <c r="U897" s="8" t="str">
        <f>IF('項目E2(合理的配慮の提供)'!$U$41="","NA",'項目E2(合理的配慮の提供)'!$U$41)</f>
        <v>NA</v>
      </c>
      <c r="V897" s="8" t="str">
        <f>IF('項目E2(合理的配慮の提供)'!$V$41="","NA",'項目E2(合理的配慮の提供)'!$V$41)</f>
        <v>NA</v>
      </c>
      <c r="W897" s="8" t="str">
        <f>IF('項目E2(合理的配慮の提供)'!$W$41="","NA",'項目E2(合理的配慮の提供)'!$W$41)</f>
        <v>NA</v>
      </c>
      <c r="AB897" s="30"/>
      <c r="AC897" s="30"/>
      <c r="AD897" s="30"/>
      <c r="AE897" s="30"/>
      <c r="AF897" s="30"/>
      <c r="AG897" s="30"/>
      <c r="AH897" s="30"/>
      <c r="AI897" s="30"/>
      <c r="AK897" s="30"/>
      <c r="AN897" s="30"/>
      <c r="AO897" s="30"/>
      <c r="AP897" s="30"/>
      <c r="AQ897" s="29"/>
      <c r="AR897" s="29"/>
      <c r="AT897" s="120"/>
      <c r="AU897" s="9" t="s">
        <v>381</v>
      </c>
      <c r="AV897" s="9" t="s">
        <v>382</v>
      </c>
      <c r="AW897" s="9" t="s">
        <v>383</v>
      </c>
      <c r="AX897" s="9" t="s">
        <v>384</v>
      </c>
      <c r="AY897" s="9" t="s">
        <v>385</v>
      </c>
      <c r="AZ897" s="9" t="s">
        <v>386</v>
      </c>
      <c r="BA897" s="9" t="s">
        <v>387</v>
      </c>
      <c r="BB897" s="9" t="s">
        <v>388</v>
      </c>
      <c r="BC897" s="9" t="s">
        <v>389</v>
      </c>
      <c r="BH897" s="120"/>
      <c r="BI897" s="120"/>
      <c r="BJ897" s="120"/>
      <c r="BK897" s="120"/>
      <c r="BL897" s="120"/>
      <c r="BM897" s="120"/>
      <c r="BN897" s="120"/>
      <c r="BO897" s="120"/>
      <c r="BQ897" s="120"/>
      <c r="BT897" s="120"/>
      <c r="BU897" s="120"/>
      <c r="BV897" s="120"/>
      <c r="BW897" s="9" t="s">
        <v>258</v>
      </c>
      <c r="BX897" s="29"/>
      <c r="DI897" s="29"/>
      <c r="DJ897" s="13" t="s">
        <v>370</v>
      </c>
    </row>
    <row r="898" spans="2:114" ht="15" customHeight="1">
      <c r="B898" s="91" t="s">
        <v>438</v>
      </c>
      <c r="C898" s="92" t="s">
        <v>352</v>
      </c>
      <c r="D898" s="92" t="s">
        <v>391</v>
      </c>
      <c r="E898" s="93" t="s">
        <v>392</v>
      </c>
      <c r="F898" s="9">
        <v>22</v>
      </c>
      <c r="G898" s="9">
        <f t="shared" si="13"/>
        <v>1</v>
      </c>
      <c r="J898" s="8">
        <f>IF(COUNTIF($O$898:$AH$898,"○")=0,0,1)</f>
        <v>0</v>
      </c>
      <c r="K898" s="28" t="s">
        <v>154</v>
      </c>
      <c r="L898" s="29"/>
      <c r="N898" s="30"/>
      <c r="O898" s="8" t="str">
        <f>IF('項目E2(合理的配慮の提供)'!$X$41="","NA",'項目E2(合理的配慮の提供)'!$X$41)</f>
        <v>NA</v>
      </c>
      <c r="P898" s="8" t="str">
        <f>IF('項目E2(合理的配慮の提供)'!$Y$41="","NA",'項目E2(合理的配慮の提供)'!$Y$41)</f>
        <v>NA</v>
      </c>
      <c r="Q898" s="8" t="str">
        <f>IF('項目E2(合理的配慮の提供)'!$Z$41="","NA",'項目E2(合理的配慮の提供)'!$Z$41)</f>
        <v>NA</v>
      </c>
      <c r="R898" s="8" t="str">
        <f>IF('項目E2(合理的配慮の提供)'!$AA$41="","NA",'項目E2(合理的配慮の提供)'!$AA$41)</f>
        <v>NA</v>
      </c>
      <c r="S898" s="8" t="str">
        <f>IF('項目E2(合理的配慮の提供)'!$AB$41="","NA",'項目E2(合理的配慮の提供)'!$AB$41)</f>
        <v>NA</v>
      </c>
      <c r="T898" s="8" t="str">
        <f>IF('項目E2(合理的配慮の提供)'!$AC$41="","NA",'項目E2(合理的配慮の提供)'!$AC$41)</f>
        <v>NA</v>
      </c>
      <c r="U898" s="8" t="str">
        <f>IF('項目E2(合理的配慮の提供)'!$AD$41="","NA",'項目E2(合理的配慮の提供)'!$AD$41)</f>
        <v>NA</v>
      </c>
      <c r="V898" s="8" t="str">
        <f>IF('項目E2(合理的配慮の提供)'!$AE$41="","NA",'項目E2(合理的配慮の提供)'!$AE$41)</f>
        <v>NA</v>
      </c>
      <c r="W898" s="8" t="str">
        <f>IF('項目E2(合理的配慮の提供)'!$AF$41="","NA",'項目E2(合理的配慮の提供)'!$AF$41)</f>
        <v>NA</v>
      </c>
      <c r="X898" s="8" t="str">
        <f>IF('項目E2(合理的配慮の提供)'!$AG$41="","NA",'項目E2(合理的配慮の提供)'!$AG$41)</f>
        <v>NA</v>
      </c>
      <c r="Y898" s="8" t="str">
        <f>IF('項目E2(合理的配慮の提供)'!$AH$41="","NA",'項目E2(合理的配慮の提供)'!$AH$41)</f>
        <v>NA</v>
      </c>
      <c r="AB898" s="30"/>
      <c r="AC898" s="30"/>
      <c r="AD898" s="30"/>
      <c r="AE898" s="30"/>
      <c r="AF898" s="30"/>
      <c r="AG898" s="30"/>
      <c r="AH898" s="30"/>
      <c r="AI898" s="30"/>
      <c r="AK898" s="30"/>
      <c r="AN898" s="30"/>
      <c r="AO898" s="30"/>
      <c r="AP898" s="30"/>
      <c r="AQ898" s="29"/>
      <c r="AR898" s="29"/>
      <c r="AT898" s="120"/>
      <c r="AU898" s="9" t="s">
        <v>393</v>
      </c>
      <c r="AV898" s="9" t="s">
        <v>394</v>
      </c>
      <c r="AW898" s="9" t="s">
        <v>395</v>
      </c>
      <c r="AX898" s="9" t="s">
        <v>396</v>
      </c>
      <c r="AY898" s="9" t="s">
        <v>397</v>
      </c>
      <c r="AZ898" s="9" t="s">
        <v>398</v>
      </c>
      <c r="BA898" s="9" t="s">
        <v>399</v>
      </c>
      <c r="BB898" s="9" t="s">
        <v>400</v>
      </c>
      <c r="BC898" s="9" t="s">
        <v>401</v>
      </c>
      <c r="BD898" s="9" t="s">
        <v>402</v>
      </c>
      <c r="BE898" s="9" t="s">
        <v>403</v>
      </c>
      <c r="BH898" s="120"/>
      <c r="BI898" s="120"/>
      <c r="BJ898" s="120"/>
      <c r="BK898" s="120"/>
      <c r="BL898" s="120"/>
      <c r="BM898" s="120"/>
      <c r="BN898" s="120"/>
      <c r="BO898" s="120"/>
      <c r="BQ898" s="120"/>
      <c r="BT898" s="120"/>
      <c r="BU898" s="120"/>
      <c r="BV898" s="120"/>
      <c r="BW898" s="9" t="s">
        <v>270</v>
      </c>
      <c r="BX898" s="29"/>
      <c r="DI898" s="29"/>
      <c r="DJ898" s="13" t="s">
        <v>370</v>
      </c>
    </row>
    <row r="899" spans="2:114" ht="15" customHeight="1">
      <c r="B899" s="91" t="s">
        <v>438</v>
      </c>
      <c r="C899" s="92" t="s">
        <v>352</v>
      </c>
      <c r="D899" s="92" t="s">
        <v>391</v>
      </c>
      <c r="E899" s="93" t="s">
        <v>404</v>
      </c>
      <c r="F899" s="9">
        <v>22</v>
      </c>
      <c r="G899" s="9">
        <f t="shared" si="13"/>
        <v>1</v>
      </c>
      <c r="I899" s="8">
        <f>IF(AND($J$898=1,$Y$898&lt;&gt;"○"),1,0)</f>
        <v>0</v>
      </c>
      <c r="J899" s="8">
        <f>IF($AL$899="NA",0,1)</f>
        <v>0</v>
      </c>
      <c r="K899" s="28" t="s">
        <v>118</v>
      </c>
      <c r="L899" s="29"/>
      <c r="N899" s="30"/>
      <c r="AB899" s="30"/>
      <c r="AC899" s="30"/>
      <c r="AD899" s="30"/>
      <c r="AE899" s="30"/>
      <c r="AF899" s="30"/>
      <c r="AG899" s="30"/>
      <c r="AH899" s="30"/>
      <c r="AI899" s="30"/>
      <c r="AK899" s="30"/>
      <c r="AL899" s="8" t="str">
        <f>IF('項目E2(合理的配慮の提供)'!$AI$41="","NA",'項目E2(合理的配慮の提供)'!$AI$41)</f>
        <v>NA</v>
      </c>
      <c r="AN899" s="30"/>
      <c r="AO899" s="30"/>
      <c r="AP899" s="30"/>
      <c r="AQ899" s="29"/>
      <c r="AR899" s="29"/>
      <c r="AT899" s="120"/>
      <c r="BH899" s="120"/>
      <c r="BI899" s="120"/>
      <c r="BJ899" s="120"/>
      <c r="BK899" s="120"/>
      <c r="BL899" s="120"/>
      <c r="BM899" s="120"/>
      <c r="BN899" s="120"/>
      <c r="BO899" s="120"/>
      <c r="BQ899" s="120"/>
      <c r="BR899" s="9" t="s">
        <v>405</v>
      </c>
      <c r="BT899" s="120"/>
      <c r="BU899" s="120"/>
      <c r="BV899" s="120"/>
      <c r="BW899" s="9" t="s">
        <v>271</v>
      </c>
      <c r="BX899" s="29"/>
      <c r="BY899" s="13" t="s">
        <v>403</v>
      </c>
      <c r="CA899" s="13" t="s">
        <v>373</v>
      </c>
      <c r="DI899" s="29"/>
      <c r="DJ899" s="13" t="s">
        <v>127</v>
      </c>
    </row>
    <row r="900" spans="2:114" ht="15" customHeight="1">
      <c r="B900" s="91" t="s">
        <v>438</v>
      </c>
      <c r="C900" s="92" t="s">
        <v>352</v>
      </c>
      <c r="D900" s="92" t="s">
        <v>406</v>
      </c>
      <c r="E900" s="93" t="s">
        <v>407</v>
      </c>
      <c r="F900" s="9">
        <v>22</v>
      </c>
      <c r="G900" s="9">
        <f t="shared" si="13"/>
        <v>1</v>
      </c>
      <c r="J900" s="8">
        <f>IF(COUNTIF($O$900:$AH$900,"○")=0,0,1)</f>
        <v>0</v>
      </c>
      <c r="K900" s="28" t="s">
        <v>154</v>
      </c>
      <c r="L900" s="29"/>
      <c r="N900" s="30"/>
      <c r="O900" s="8" t="str">
        <f>IF('項目E2(合理的配慮の提供)'!$AJ$41="","NA",'項目E2(合理的配慮の提供)'!$AJ$41)</f>
        <v>NA</v>
      </c>
      <c r="P900" s="8" t="str">
        <f>IF('項目E2(合理的配慮の提供)'!$AK$41="","NA",'項目E2(合理的配慮の提供)'!$AK$41)</f>
        <v>NA</v>
      </c>
      <c r="Q900" s="8" t="str">
        <f>IF('項目E2(合理的配慮の提供)'!$AL$41="","NA",'項目E2(合理的配慮の提供)'!$AL$41)</f>
        <v>NA</v>
      </c>
      <c r="R900" s="8" t="str">
        <f>IF('項目E2(合理的配慮の提供)'!$AM$41="","NA",'項目E2(合理的配慮の提供)'!$AM$41)</f>
        <v>NA</v>
      </c>
      <c r="S900" s="8" t="str">
        <f>IF('項目E2(合理的配慮の提供)'!$AN$41="","NA",'項目E2(合理的配慮の提供)'!$AN$41)</f>
        <v>NA</v>
      </c>
      <c r="T900" s="8" t="str">
        <f>IF('項目E2(合理的配慮の提供)'!$AO$41="","NA",'項目E2(合理的配慮の提供)'!$AO$41)</f>
        <v>NA</v>
      </c>
      <c r="AB900" s="30"/>
      <c r="AC900" s="30"/>
      <c r="AD900" s="30"/>
      <c r="AE900" s="30"/>
      <c r="AF900" s="30"/>
      <c r="AG900" s="30"/>
      <c r="AH900" s="30"/>
      <c r="AI900" s="30"/>
      <c r="AK900" s="30"/>
      <c r="AN900" s="30"/>
      <c r="AO900" s="30"/>
      <c r="AP900" s="30"/>
      <c r="AQ900" s="29"/>
      <c r="AR900" s="29"/>
      <c r="AT900" s="120"/>
      <c r="AU900" s="9" t="s">
        <v>408</v>
      </c>
      <c r="AV900" s="9" t="s">
        <v>409</v>
      </c>
      <c r="AW900" s="9" t="s">
        <v>410</v>
      </c>
      <c r="AX900" s="9" t="s">
        <v>411</v>
      </c>
      <c r="AY900" s="9" t="s">
        <v>412</v>
      </c>
      <c r="AZ900" s="9" t="s">
        <v>413</v>
      </c>
      <c r="BH900" s="120"/>
      <c r="BI900" s="120"/>
      <c r="BJ900" s="120"/>
      <c r="BK900" s="120"/>
      <c r="BL900" s="120"/>
      <c r="BM900" s="120"/>
      <c r="BN900" s="120"/>
      <c r="BO900" s="120"/>
      <c r="BQ900" s="120"/>
      <c r="BT900" s="120"/>
      <c r="BU900" s="120"/>
      <c r="BV900" s="120"/>
      <c r="BW900" s="9" t="s">
        <v>278</v>
      </c>
      <c r="BX900" s="29"/>
      <c r="DI900" s="29"/>
      <c r="DJ900" s="13" t="s">
        <v>370</v>
      </c>
    </row>
    <row r="901" spans="2:114" ht="15" customHeight="1">
      <c r="B901" s="91" t="s">
        <v>438</v>
      </c>
      <c r="C901" s="92" t="s">
        <v>352</v>
      </c>
      <c r="D901" s="92" t="s">
        <v>406</v>
      </c>
      <c r="E901" s="93" t="s">
        <v>414</v>
      </c>
      <c r="F901" s="9">
        <v>22</v>
      </c>
      <c r="G901" s="9">
        <f t="shared" si="13"/>
        <v>1</v>
      </c>
      <c r="I901" s="8">
        <f>IF(AND($J$900=1,$T$900&lt;&gt;"○"),1,0)</f>
        <v>0</v>
      </c>
      <c r="J901" s="8">
        <f>IF($AL$901="NA",0,1)</f>
        <v>0</v>
      </c>
      <c r="K901" s="28" t="s">
        <v>118</v>
      </c>
      <c r="L901" s="29"/>
      <c r="N901" s="30"/>
      <c r="AB901" s="30"/>
      <c r="AC901" s="30"/>
      <c r="AD901" s="30"/>
      <c r="AE901" s="30"/>
      <c r="AF901" s="30"/>
      <c r="AG901" s="30"/>
      <c r="AH901" s="30"/>
      <c r="AI901" s="30"/>
      <c r="AK901" s="30"/>
      <c r="AL901" s="8" t="str">
        <f>IF('項目E2(合理的配慮の提供)'!$AP$41="","NA",'項目E2(合理的配慮の提供)'!$AP$41)</f>
        <v>NA</v>
      </c>
      <c r="AN901" s="30"/>
      <c r="AO901" s="30"/>
      <c r="AP901" s="30"/>
      <c r="AQ901" s="29"/>
      <c r="AR901" s="29"/>
      <c r="AT901" s="120"/>
      <c r="BH901" s="120"/>
      <c r="BI901" s="120"/>
      <c r="BJ901" s="120"/>
      <c r="BK901" s="120"/>
      <c r="BL901" s="120"/>
      <c r="BM901" s="120"/>
      <c r="BN901" s="120"/>
      <c r="BO901" s="120"/>
      <c r="BQ901" s="120"/>
      <c r="BR901" s="9" t="s">
        <v>415</v>
      </c>
      <c r="BT901" s="120"/>
      <c r="BU901" s="120"/>
      <c r="BV901" s="120"/>
      <c r="BW901" s="9" t="s">
        <v>279</v>
      </c>
      <c r="BX901" s="29"/>
      <c r="BY901" s="13" t="s">
        <v>413</v>
      </c>
      <c r="CA901" s="13" t="s">
        <v>373</v>
      </c>
      <c r="DI901" s="29"/>
      <c r="DJ901" s="13" t="s">
        <v>127</v>
      </c>
    </row>
    <row r="902" spans="2:114" ht="15" customHeight="1">
      <c r="B902" s="91" t="s">
        <v>438</v>
      </c>
      <c r="C902" s="92" t="s">
        <v>352</v>
      </c>
      <c r="D902" s="92" t="s">
        <v>209</v>
      </c>
      <c r="E902" s="93" t="s">
        <v>210</v>
      </c>
      <c r="F902" s="9">
        <v>22</v>
      </c>
      <c r="G902" s="9">
        <f t="shared" si="13"/>
        <v>1</v>
      </c>
      <c r="J902" s="8">
        <f>IF(COUNTIF($O$902:$AH$902,"○")=0,0,1)</f>
        <v>0</v>
      </c>
      <c r="K902" s="28" t="s">
        <v>154</v>
      </c>
      <c r="L902" s="29"/>
      <c r="N902" s="30"/>
      <c r="O902" s="8" t="str">
        <f>IF('項目E2(合理的配慮の提供)'!$AQ$41="","NA",'項目E2(合理的配慮の提供)'!$AQ$41)</f>
        <v>NA</v>
      </c>
      <c r="P902" s="8" t="str">
        <f>IF('項目E2(合理的配慮の提供)'!$AR$41="","NA",'項目E2(合理的配慮の提供)'!$AR$41)</f>
        <v>NA</v>
      </c>
      <c r="Q902" s="8" t="str">
        <f>IF('項目E2(合理的配慮の提供)'!$AS$41="","NA",'項目E2(合理的配慮の提供)'!$AS$41)</f>
        <v>NA</v>
      </c>
      <c r="AB902" s="30"/>
      <c r="AC902" s="30"/>
      <c r="AD902" s="30"/>
      <c r="AE902" s="30"/>
      <c r="AF902" s="30"/>
      <c r="AG902" s="30"/>
      <c r="AH902" s="30"/>
      <c r="AI902" s="30"/>
      <c r="AK902" s="30"/>
      <c r="AN902" s="30"/>
      <c r="AO902" s="30"/>
      <c r="AP902" s="30"/>
      <c r="AQ902" s="29"/>
      <c r="AR902" s="29"/>
      <c r="AT902" s="120"/>
      <c r="AU902" s="9" t="s">
        <v>416</v>
      </c>
      <c r="AV902" s="9" t="s">
        <v>417</v>
      </c>
      <c r="AW902" s="9" t="s">
        <v>418</v>
      </c>
      <c r="BH902" s="120"/>
      <c r="BI902" s="120"/>
      <c r="BJ902" s="120"/>
      <c r="BK902" s="120"/>
      <c r="BL902" s="120"/>
      <c r="BM902" s="120"/>
      <c r="BN902" s="120"/>
      <c r="BO902" s="120"/>
      <c r="BQ902" s="120"/>
      <c r="BT902" s="120"/>
      <c r="BU902" s="120"/>
      <c r="BV902" s="120"/>
      <c r="BW902" s="9" t="s">
        <v>284</v>
      </c>
      <c r="BX902" s="29"/>
      <c r="DI902" s="29"/>
      <c r="DJ902" s="13" t="s">
        <v>370</v>
      </c>
    </row>
    <row r="903" spans="2:114" ht="15" customHeight="1">
      <c r="B903" s="91" t="s">
        <v>438</v>
      </c>
      <c r="C903" s="92" t="s">
        <v>352</v>
      </c>
      <c r="D903" s="92" t="s">
        <v>215</v>
      </c>
      <c r="E903" s="93" t="s">
        <v>419</v>
      </c>
      <c r="F903" s="9">
        <v>22</v>
      </c>
      <c r="G903" s="9">
        <f t="shared" si="13"/>
        <v>1</v>
      </c>
      <c r="J903" s="8">
        <f>IF(COUNTIF($O$903:$AH$903,"○")=0,0,1)</f>
        <v>0</v>
      </c>
      <c r="K903" s="28" t="s">
        <v>154</v>
      </c>
      <c r="L903" s="29"/>
      <c r="N903" s="30"/>
      <c r="O903" s="8" t="str">
        <f>IF('項目E2(合理的配慮の提供)'!$AT$41="","NA",'項目E2(合理的配慮の提供)'!$AT$41)</f>
        <v>NA</v>
      </c>
      <c r="AB903" s="30"/>
      <c r="AC903" s="30"/>
      <c r="AD903" s="30"/>
      <c r="AE903" s="30"/>
      <c r="AF903" s="30"/>
      <c r="AG903" s="30"/>
      <c r="AH903" s="30"/>
      <c r="AI903" s="30"/>
      <c r="AK903" s="30"/>
      <c r="AN903" s="30"/>
      <c r="AO903" s="30"/>
      <c r="AP903" s="30"/>
      <c r="AQ903" s="29"/>
      <c r="AR903" s="29"/>
      <c r="AT903" s="120"/>
      <c r="AU903" s="9" t="s">
        <v>420</v>
      </c>
      <c r="BH903" s="120"/>
      <c r="BI903" s="120"/>
      <c r="BJ903" s="120"/>
      <c r="BK903" s="120"/>
      <c r="BL903" s="120"/>
      <c r="BM903" s="120"/>
      <c r="BN903" s="120"/>
      <c r="BO903" s="120"/>
      <c r="BQ903" s="120"/>
      <c r="BT903" s="120"/>
      <c r="BU903" s="120"/>
      <c r="BV903" s="120"/>
      <c r="BW903" s="9" t="s">
        <v>285</v>
      </c>
      <c r="BX903" s="29"/>
      <c r="DI903" s="29"/>
      <c r="DJ903" s="13" t="s">
        <v>370</v>
      </c>
    </row>
    <row r="904" spans="2:114" ht="15" customHeight="1">
      <c r="B904" s="91" t="s">
        <v>438</v>
      </c>
      <c r="C904" s="92" t="s">
        <v>352</v>
      </c>
      <c r="D904" s="92" t="s">
        <v>218</v>
      </c>
      <c r="E904" s="93" t="s">
        <v>421</v>
      </c>
      <c r="F904" s="9">
        <v>22</v>
      </c>
      <c r="G904" s="9">
        <f t="shared" si="13"/>
        <v>1</v>
      </c>
      <c r="J904" s="8">
        <f>IF($AL$904="NA",0,1)</f>
        <v>0</v>
      </c>
      <c r="K904" s="28" t="s">
        <v>118</v>
      </c>
      <c r="L904" s="29"/>
      <c r="N904" s="30"/>
      <c r="AB904" s="30"/>
      <c r="AC904" s="30"/>
      <c r="AD904" s="30"/>
      <c r="AE904" s="30"/>
      <c r="AF904" s="30"/>
      <c r="AG904" s="30"/>
      <c r="AH904" s="30"/>
      <c r="AI904" s="30"/>
      <c r="AK904" s="30"/>
      <c r="AL904" s="8" t="str">
        <f>IF('項目E2(合理的配慮の提供)'!$AU$41="","NA",'項目E2(合理的配慮の提供)'!$AU$41)</f>
        <v>NA</v>
      </c>
      <c r="AN904" s="30"/>
      <c r="AO904" s="30"/>
      <c r="AP904" s="30"/>
      <c r="AQ904" s="29"/>
      <c r="AR904" s="29"/>
      <c r="AT904" s="120"/>
      <c r="BH904" s="120"/>
      <c r="BI904" s="120"/>
      <c r="BJ904" s="120"/>
      <c r="BK904" s="120"/>
      <c r="BL904" s="120"/>
      <c r="BM904" s="120"/>
      <c r="BN904" s="120"/>
      <c r="BO904" s="120"/>
      <c r="BQ904" s="120"/>
      <c r="BR904" s="9" t="s">
        <v>422</v>
      </c>
      <c r="BT904" s="120"/>
      <c r="BU904" s="120"/>
      <c r="BV904" s="120"/>
      <c r="BW904" s="9" t="s">
        <v>286</v>
      </c>
      <c r="BX904" s="29"/>
      <c r="DI904" s="29"/>
      <c r="DJ904" s="13" t="s">
        <v>127</v>
      </c>
    </row>
    <row r="905" spans="2:114" ht="15" customHeight="1">
      <c r="B905" s="91" t="s">
        <v>438</v>
      </c>
      <c r="C905" s="92" t="s">
        <v>352</v>
      </c>
      <c r="D905" s="92" t="s">
        <v>432</v>
      </c>
      <c r="E905" s="93" t="s">
        <v>423</v>
      </c>
      <c r="F905" s="9">
        <v>22</v>
      </c>
      <c r="G905" s="9">
        <f t="shared" si="13"/>
        <v>1</v>
      </c>
      <c r="J905" s="8">
        <f>IF(OR($M$905="(選択)",LEN(TRIM($M$905))=0,$M$905="NA"),0,1)</f>
        <v>0</v>
      </c>
      <c r="K905" s="28" t="s">
        <v>145</v>
      </c>
      <c r="L905" s="29"/>
      <c r="M905" s="8" t="str">
        <f>IF('項目E2(合理的配慮の提供)'!$AV$41="","NA",'項目E2(合理的配慮の提供)'!$AV$41)</f>
        <v>(選択)</v>
      </c>
      <c r="N905" s="30"/>
      <c r="AB905" s="30"/>
      <c r="AC905" s="30"/>
      <c r="AD905" s="30"/>
      <c r="AE905" s="30"/>
      <c r="AF905" s="30"/>
      <c r="AG905" s="30"/>
      <c r="AH905" s="30"/>
      <c r="AI905" s="30"/>
      <c r="AK905" s="30"/>
      <c r="AN905" s="30"/>
      <c r="AO905" s="30"/>
      <c r="AP905" s="30"/>
      <c r="AQ905" s="29"/>
      <c r="AR905" s="29"/>
      <c r="AS905" s="9" t="s">
        <v>424</v>
      </c>
      <c r="AT905" s="120"/>
      <c r="BH905" s="120"/>
      <c r="BI905" s="120"/>
      <c r="BJ905" s="120"/>
      <c r="BK905" s="120"/>
      <c r="BL905" s="120"/>
      <c r="BM905" s="120"/>
      <c r="BN905" s="120"/>
      <c r="BO905" s="120"/>
      <c r="BQ905" s="120"/>
      <c r="BT905" s="120"/>
      <c r="BU905" s="120"/>
      <c r="BV905" s="120"/>
      <c r="BW905" s="9" t="s">
        <v>287</v>
      </c>
      <c r="BX905" s="29"/>
      <c r="DI905" s="29"/>
      <c r="DJ905" s="13" t="s">
        <v>360</v>
      </c>
    </row>
    <row r="906" spans="2:114" ht="15" customHeight="1">
      <c r="B906" s="91" t="s">
        <v>438</v>
      </c>
      <c r="C906" s="92" t="s">
        <v>352</v>
      </c>
      <c r="D906" s="92" t="s">
        <v>425</v>
      </c>
      <c r="E906" s="93" t="s">
        <v>426</v>
      </c>
      <c r="F906" s="9">
        <v>22</v>
      </c>
      <c r="G906" s="9">
        <f t="shared" si="13"/>
        <v>1</v>
      </c>
      <c r="J906" s="8">
        <f>IF($AL$906="NA",0,1)</f>
        <v>0</v>
      </c>
      <c r="K906" s="28" t="s">
        <v>118</v>
      </c>
      <c r="L906" s="29"/>
      <c r="N906" s="30"/>
      <c r="AB906" s="30"/>
      <c r="AC906" s="30"/>
      <c r="AD906" s="30"/>
      <c r="AE906" s="30"/>
      <c r="AF906" s="30"/>
      <c r="AG906" s="30"/>
      <c r="AH906" s="30"/>
      <c r="AI906" s="30"/>
      <c r="AK906" s="30"/>
      <c r="AL906" s="8" t="str">
        <f>IF('項目E2(合理的配慮の提供)'!$AW$41="","NA",'項目E2(合理的配慮の提供)'!$AW$41)</f>
        <v>NA</v>
      </c>
      <c r="AN906" s="30"/>
      <c r="AO906" s="30"/>
      <c r="AP906" s="30"/>
      <c r="AQ906" s="29"/>
      <c r="AR906" s="29"/>
      <c r="AT906" s="120"/>
      <c r="BH906" s="120"/>
      <c r="BI906" s="120"/>
      <c r="BJ906" s="120"/>
      <c r="BK906" s="120"/>
      <c r="BL906" s="120"/>
      <c r="BM906" s="120"/>
      <c r="BN906" s="120"/>
      <c r="BO906" s="120"/>
      <c r="BQ906" s="120"/>
      <c r="BR906" s="9" t="s">
        <v>427</v>
      </c>
      <c r="BT906" s="120"/>
      <c r="BU906" s="120"/>
      <c r="BV906" s="120"/>
      <c r="BW906" s="9" t="s">
        <v>288</v>
      </c>
      <c r="BX906" s="29"/>
      <c r="DI906" s="29"/>
      <c r="DJ906" s="13" t="s">
        <v>127</v>
      </c>
    </row>
    <row r="907" spans="2:114" ht="15" customHeight="1">
      <c r="B907" s="91" t="s">
        <v>438</v>
      </c>
      <c r="C907" s="92" t="s">
        <v>352</v>
      </c>
      <c r="D907" s="92" t="s">
        <v>227</v>
      </c>
      <c r="E907" s="93" t="s">
        <v>228</v>
      </c>
      <c r="F907" s="9">
        <v>22</v>
      </c>
      <c r="G907" s="9">
        <f t="shared" si="13"/>
        <v>1</v>
      </c>
      <c r="J907" s="8">
        <f>IF($AL$907="NA",0,1)</f>
        <v>0</v>
      </c>
      <c r="K907" s="28" t="s">
        <v>118</v>
      </c>
      <c r="L907" s="29"/>
      <c r="N907" s="30"/>
      <c r="AB907" s="30"/>
      <c r="AC907" s="30"/>
      <c r="AD907" s="30"/>
      <c r="AE907" s="30"/>
      <c r="AF907" s="30"/>
      <c r="AG907" s="30"/>
      <c r="AH907" s="30"/>
      <c r="AI907" s="30"/>
      <c r="AK907" s="30"/>
      <c r="AL907" s="8" t="str">
        <f>IF('項目E2(合理的配慮の提供)'!$AX$41="","NA",'項目E2(合理的配慮の提供)'!$AX$41)</f>
        <v>NA</v>
      </c>
      <c r="AN907" s="30"/>
      <c r="AO907" s="30"/>
      <c r="AP907" s="30"/>
      <c r="AQ907" s="29"/>
      <c r="AR907" s="29"/>
      <c r="AT907" s="120"/>
      <c r="BH907" s="120"/>
      <c r="BI907" s="120"/>
      <c r="BJ907" s="120"/>
      <c r="BK907" s="120"/>
      <c r="BL907" s="120"/>
      <c r="BM907" s="120"/>
      <c r="BN907" s="120"/>
      <c r="BO907" s="120"/>
      <c r="BQ907" s="120"/>
      <c r="BR907" s="9" t="s">
        <v>428</v>
      </c>
      <c r="BT907" s="120"/>
      <c r="BU907" s="120"/>
      <c r="BV907" s="120"/>
      <c r="BW907" s="9" t="s">
        <v>289</v>
      </c>
      <c r="BX907" s="29"/>
      <c r="DI907" s="29"/>
      <c r="DJ907" s="13" t="s">
        <v>127</v>
      </c>
    </row>
    <row r="908" spans="2:114" ht="15" customHeight="1">
      <c r="B908" s="91" t="s">
        <v>438</v>
      </c>
      <c r="C908" s="92" t="s">
        <v>352</v>
      </c>
      <c r="D908" s="92" t="s">
        <v>429</v>
      </c>
      <c r="E908" s="93" t="s">
        <v>430</v>
      </c>
      <c r="F908" s="9">
        <v>22</v>
      </c>
      <c r="G908" s="9">
        <f t="shared" si="13"/>
        <v>1</v>
      </c>
      <c r="J908" s="8">
        <f>IF(OR($M$908="(選択)",LEN(TRIM($M$908))=0,$M$908="NA"),0,1)</f>
        <v>0</v>
      </c>
      <c r="K908" s="28" t="s">
        <v>145</v>
      </c>
      <c r="L908" s="29"/>
      <c r="M908" s="8" t="str">
        <f>IF('項目E2(合理的配慮の提供)'!$AY$41="","NA",'項目E2(合理的配慮の提供)'!$AY$41)</f>
        <v>(選択)</v>
      </c>
      <c r="N908" s="30"/>
      <c r="AB908" s="30"/>
      <c r="AC908" s="30"/>
      <c r="AD908" s="30"/>
      <c r="AE908" s="30"/>
      <c r="AF908" s="30"/>
      <c r="AG908" s="30"/>
      <c r="AH908" s="30"/>
      <c r="AI908" s="30"/>
      <c r="AK908" s="30"/>
      <c r="AN908" s="30"/>
      <c r="AO908" s="30"/>
      <c r="AP908" s="30"/>
      <c r="AQ908" s="29"/>
      <c r="AR908" s="29"/>
      <c r="AS908" s="9" t="s">
        <v>431</v>
      </c>
      <c r="AT908" s="120"/>
      <c r="BH908" s="120"/>
      <c r="BI908" s="120"/>
      <c r="BJ908" s="120"/>
      <c r="BK908" s="120"/>
      <c r="BL908" s="120"/>
      <c r="BM908" s="120"/>
      <c r="BN908" s="120"/>
      <c r="BO908" s="120"/>
      <c r="BQ908" s="120"/>
      <c r="BT908" s="120"/>
      <c r="BU908" s="120"/>
      <c r="BV908" s="120"/>
      <c r="BW908" s="9" t="s">
        <v>290</v>
      </c>
      <c r="BX908" s="29"/>
      <c r="DI908" s="29"/>
      <c r="DJ908" s="13" t="s">
        <v>360</v>
      </c>
    </row>
    <row r="909" spans="2:114" ht="15" customHeight="1">
      <c r="B909" s="91" t="s">
        <v>438</v>
      </c>
      <c r="C909" s="92" t="s">
        <v>352</v>
      </c>
      <c r="D909" s="92" t="s">
        <v>357</v>
      </c>
      <c r="E909" s="93" t="s">
        <v>439</v>
      </c>
      <c r="F909" s="9">
        <v>23</v>
      </c>
      <c r="G909" s="9">
        <f t="shared" si="13"/>
        <v>1</v>
      </c>
      <c r="J909" s="8">
        <f>IF(OR($M$909="(選択)",LEN(TRIM($M$909))=0,$M$909="NA"),0,1)</f>
        <v>0</v>
      </c>
      <c r="K909" s="28" t="s">
        <v>145</v>
      </c>
      <c r="L909" s="29"/>
      <c r="M909" s="8" t="str">
        <f>IF('項目E2(合理的配慮の提供)'!$C$42="","NA",'項目E2(合理的配慮の提供)'!$C$42)</f>
        <v>(選択)</v>
      </c>
      <c r="N909" s="30"/>
      <c r="AB909" s="30"/>
      <c r="AC909" s="30"/>
      <c r="AD909" s="30"/>
      <c r="AE909" s="30"/>
      <c r="AF909" s="30"/>
      <c r="AG909" s="30"/>
      <c r="AH909" s="30"/>
      <c r="AI909" s="30"/>
      <c r="AK909" s="30"/>
      <c r="AN909" s="30"/>
      <c r="AO909" s="30"/>
      <c r="AP909" s="30"/>
      <c r="AQ909" s="29"/>
      <c r="AR909" s="29"/>
      <c r="AS909" s="9" t="s">
        <v>359</v>
      </c>
      <c r="AT909" s="120"/>
      <c r="BH909" s="120"/>
      <c r="BI909" s="120"/>
      <c r="BJ909" s="120"/>
      <c r="BK909" s="120"/>
      <c r="BL909" s="120"/>
      <c r="BM909" s="120"/>
      <c r="BN909" s="120"/>
      <c r="BO909" s="120"/>
      <c r="BQ909" s="120"/>
      <c r="BT909" s="120"/>
      <c r="BU909" s="120"/>
      <c r="BV909" s="120"/>
      <c r="BW909" s="9" t="s">
        <v>237</v>
      </c>
      <c r="BX909" s="29"/>
      <c r="DI909" s="29"/>
      <c r="DJ909" s="13" t="s">
        <v>360</v>
      </c>
    </row>
    <row r="910" spans="2:114" ht="15" customHeight="1">
      <c r="B910" s="91" t="s">
        <v>438</v>
      </c>
      <c r="C910" s="92" t="s">
        <v>352</v>
      </c>
      <c r="D910" s="92" t="s">
        <v>361</v>
      </c>
      <c r="E910" s="93" t="s">
        <v>362</v>
      </c>
      <c r="F910" s="9">
        <v>23</v>
      </c>
      <c r="G910" s="9">
        <f t="shared" si="13"/>
        <v>1</v>
      </c>
      <c r="J910" s="8">
        <f>IF($AL$910="NA",0,1)</f>
        <v>0</v>
      </c>
      <c r="K910" s="28" t="s">
        <v>118</v>
      </c>
      <c r="L910" s="29"/>
      <c r="N910" s="30"/>
      <c r="AB910" s="30"/>
      <c r="AC910" s="30"/>
      <c r="AD910" s="30"/>
      <c r="AE910" s="30"/>
      <c r="AF910" s="30"/>
      <c r="AG910" s="30"/>
      <c r="AH910" s="30"/>
      <c r="AI910" s="30"/>
      <c r="AK910" s="30"/>
      <c r="AL910" s="8" t="str">
        <f>IF('項目E2(合理的配慮の提供)'!$D$42="","NA",'項目E2(合理的配慮の提供)'!$D$42)</f>
        <v>NA</v>
      </c>
      <c r="AN910" s="30"/>
      <c r="AO910" s="30"/>
      <c r="AP910" s="30"/>
      <c r="AQ910" s="29"/>
      <c r="AR910" s="29"/>
      <c r="AT910" s="120"/>
      <c r="BH910" s="120"/>
      <c r="BI910" s="120"/>
      <c r="BJ910" s="120"/>
      <c r="BK910" s="120"/>
      <c r="BL910" s="120"/>
      <c r="BM910" s="120"/>
      <c r="BN910" s="120"/>
      <c r="BO910" s="120"/>
      <c r="BQ910" s="120"/>
      <c r="BR910" s="9" t="s">
        <v>363</v>
      </c>
      <c r="BT910" s="120"/>
      <c r="BU910" s="120"/>
      <c r="BV910" s="120"/>
      <c r="BW910" s="9" t="s">
        <v>238</v>
      </c>
      <c r="BX910" s="29"/>
      <c r="DI910" s="29"/>
      <c r="DJ910" s="13" t="s">
        <v>127</v>
      </c>
    </row>
    <row r="911" spans="2:114" ht="15" customHeight="1">
      <c r="B911" s="91" t="s">
        <v>438</v>
      </c>
      <c r="C911" s="92" t="s">
        <v>352</v>
      </c>
      <c r="D911" s="92" t="s">
        <v>364</v>
      </c>
      <c r="E911" s="93" t="s">
        <v>365</v>
      </c>
      <c r="F911" s="9">
        <v>23</v>
      </c>
      <c r="G911" s="9">
        <f t="shared" si="13"/>
        <v>1</v>
      </c>
      <c r="J911" s="8">
        <f>IF(COUNTIF($O$911:$AH$911,"○")=0,0,1)</f>
        <v>0</v>
      </c>
      <c r="K911" s="28" t="s">
        <v>366</v>
      </c>
      <c r="L911" s="29"/>
      <c r="N911" s="30"/>
      <c r="O911" s="8" t="str">
        <f>IF('項目E2(合理的配慮の提供)'!$G$42="","NA",'項目E2(合理的配慮の提供)'!$G$42)</f>
        <v>NA</v>
      </c>
      <c r="P911" s="8" t="str">
        <f>IF('項目E2(合理的配慮の提供)'!$H$42="","NA",'項目E2(合理的配慮の提供)'!$H$42)</f>
        <v>NA</v>
      </c>
      <c r="Q911" s="8" t="str">
        <f>IF('項目E2(合理的配慮の提供)'!$I$42="","NA",'項目E2(合理的配慮の提供)'!$I$42)</f>
        <v>NA</v>
      </c>
      <c r="AB911" s="30"/>
      <c r="AC911" s="30"/>
      <c r="AD911" s="30"/>
      <c r="AE911" s="30"/>
      <c r="AF911" s="30"/>
      <c r="AG911" s="30"/>
      <c r="AH911" s="30"/>
      <c r="AI911" s="30"/>
      <c r="AK911" s="30"/>
      <c r="AM911" s="32"/>
      <c r="AN911" s="30"/>
      <c r="AO911" s="30"/>
      <c r="AP911" s="30"/>
      <c r="AQ911" s="29"/>
      <c r="AR911" s="29"/>
      <c r="AT911" s="120"/>
      <c r="AU911" s="9" t="s">
        <v>367</v>
      </c>
      <c r="AV911" s="9" t="s">
        <v>368</v>
      </c>
      <c r="AW911" s="9" t="s">
        <v>369</v>
      </c>
      <c r="BH911" s="120"/>
      <c r="BI911" s="120"/>
      <c r="BJ911" s="120"/>
      <c r="BK911" s="120"/>
      <c r="BL911" s="120"/>
      <c r="BM911" s="120"/>
      <c r="BN911" s="120"/>
      <c r="BO911" s="120"/>
      <c r="BQ911" s="120"/>
      <c r="BT911" s="120"/>
      <c r="BU911" s="120"/>
      <c r="BV911" s="120"/>
      <c r="BW911" s="9" t="s">
        <v>242</v>
      </c>
      <c r="BX911" s="29"/>
      <c r="DI911" s="29"/>
      <c r="DJ911" s="13" t="s">
        <v>370</v>
      </c>
    </row>
    <row r="912" spans="2:114" ht="15" customHeight="1">
      <c r="B912" s="91" t="s">
        <v>438</v>
      </c>
      <c r="C912" s="92" t="s">
        <v>352</v>
      </c>
      <c r="D912" s="92" t="s">
        <v>364</v>
      </c>
      <c r="E912" s="93" t="s">
        <v>371</v>
      </c>
      <c r="F912" s="9">
        <v>23</v>
      </c>
      <c r="G912" s="9">
        <f t="shared" si="13"/>
        <v>1</v>
      </c>
      <c r="I912" s="8">
        <f>IF(AND($J$911=1,$Q$911&lt;&gt;"○"),1,0)</f>
        <v>0</v>
      </c>
      <c r="J912" s="8">
        <f>IF($AL$912="NA",0,1)</f>
        <v>0</v>
      </c>
      <c r="K912" s="28" t="s">
        <v>118</v>
      </c>
      <c r="L912" s="29"/>
      <c r="N912" s="30"/>
      <c r="AB912" s="30"/>
      <c r="AC912" s="30"/>
      <c r="AD912" s="30"/>
      <c r="AE912" s="30"/>
      <c r="AF912" s="30"/>
      <c r="AG912" s="30"/>
      <c r="AH912" s="30"/>
      <c r="AI912" s="30"/>
      <c r="AK912" s="30"/>
      <c r="AL912" s="8" t="str">
        <f>IF('項目E2(合理的配慮の提供)'!$J$42="","NA",'項目E2(合理的配慮の提供)'!$J$42)</f>
        <v>NA</v>
      </c>
      <c r="AN912" s="30"/>
      <c r="AO912" s="30"/>
      <c r="AP912" s="30"/>
      <c r="AQ912" s="29"/>
      <c r="AR912" s="29"/>
      <c r="AT912" s="120"/>
      <c r="BH912" s="120"/>
      <c r="BI912" s="120"/>
      <c r="BJ912" s="120"/>
      <c r="BK912" s="120"/>
      <c r="BL912" s="120"/>
      <c r="BM912" s="120"/>
      <c r="BN912" s="120"/>
      <c r="BO912" s="120"/>
      <c r="BQ912" s="120"/>
      <c r="BR912" s="9" t="s">
        <v>372</v>
      </c>
      <c r="BT912" s="120"/>
      <c r="BU912" s="120"/>
      <c r="BV912" s="120"/>
      <c r="BW912" s="9" t="s">
        <v>243</v>
      </c>
      <c r="BX912" s="29"/>
      <c r="BY912" s="13" t="s">
        <v>369</v>
      </c>
      <c r="CA912" s="13" t="s">
        <v>373</v>
      </c>
      <c r="DI912" s="29"/>
      <c r="DJ912" s="13" t="s">
        <v>127</v>
      </c>
    </row>
    <row r="913" spans="2:114" ht="15" customHeight="1">
      <c r="B913" s="91" t="s">
        <v>438</v>
      </c>
      <c r="C913" s="92" t="s">
        <v>352</v>
      </c>
      <c r="D913" s="92" t="s">
        <v>162</v>
      </c>
      <c r="E913" s="93" t="s">
        <v>374</v>
      </c>
      <c r="F913" s="9">
        <v>23</v>
      </c>
      <c r="G913" s="9">
        <f t="shared" si="13"/>
        <v>1</v>
      </c>
      <c r="J913" s="8">
        <f>IF(COUNTIF($O$913:$AH$913,"○")=0,0,1)</f>
        <v>0</v>
      </c>
      <c r="K913" s="28" t="s">
        <v>154</v>
      </c>
      <c r="L913" s="29"/>
      <c r="N913" s="30"/>
      <c r="O913" s="8" t="str">
        <f>IF('項目E2(合理的配慮の提供)'!$K$42="","NA",'項目E2(合理的配慮の提供)'!$K$42)</f>
        <v>NA</v>
      </c>
      <c r="P913" s="8" t="str">
        <f>IF('項目E2(合理的配慮の提供)'!$L$42="","NA",'項目E2(合理的配慮の提供)'!$L$42)</f>
        <v>NA</v>
      </c>
      <c r="Q913" s="8" t="str">
        <f>IF('項目E2(合理的配慮の提供)'!$M$42="","NA",'項目E2(合理的配慮の提供)'!$M$42)</f>
        <v>NA</v>
      </c>
      <c r="R913" s="8" t="str">
        <f>IF('項目E2(合理的配慮の提供)'!$N$42="","NA",'項目E2(合理的配慮の提供)'!$N$42)</f>
        <v>NA</v>
      </c>
      <c r="AB913" s="30"/>
      <c r="AC913" s="30"/>
      <c r="AD913" s="30"/>
      <c r="AE913" s="30"/>
      <c r="AF913" s="30"/>
      <c r="AG913" s="30"/>
      <c r="AH913" s="30"/>
      <c r="AI913" s="30"/>
      <c r="AK913" s="30"/>
      <c r="AN913" s="30"/>
      <c r="AO913" s="30"/>
      <c r="AP913" s="30"/>
      <c r="AQ913" s="29"/>
      <c r="AR913" s="29"/>
      <c r="AT913" s="120"/>
      <c r="AU913" s="9" t="s">
        <v>375</v>
      </c>
      <c r="AV913" s="9" t="s">
        <v>376</v>
      </c>
      <c r="AW913" s="9" t="s">
        <v>377</v>
      </c>
      <c r="AX913" s="9" t="s">
        <v>378</v>
      </c>
      <c r="BH913" s="120"/>
      <c r="BI913" s="120"/>
      <c r="BJ913" s="120"/>
      <c r="BK913" s="120"/>
      <c r="BL913" s="120"/>
      <c r="BM913" s="120"/>
      <c r="BN913" s="120"/>
      <c r="BO913" s="120"/>
      <c r="BQ913" s="120"/>
      <c r="BT913" s="120"/>
      <c r="BU913" s="120"/>
      <c r="BV913" s="120"/>
      <c r="BW913" s="9" t="s">
        <v>248</v>
      </c>
      <c r="BX913" s="29"/>
      <c r="DI913" s="29"/>
      <c r="DJ913" s="13" t="s">
        <v>370</v>
      </c>
    </row>
    <row r="914" spans="2:114" ht="15" customHeight="1">
      <c r="B914" s="91" t="s">
        <v>438</v>
      </c>
      <c r="C914" s="92" t="s">
        <v>352</v>
      </c>
      <c r="D914" s="92" t="s">
        <v>379</v>
      </c>
      <c r="E914" s="93" t="s">
        <v>380</v>
      </c>
      <c r="F914" s="9">
        <v>23</v>
      </c>
      <c r="G914" s="9">
        <f t="shared" si="13"/>
        <v>1</v>
      </c>
      <c r="J914" s="8">
        <f>IF(COUNTIF($O$914:$AH$914,"○")=0,0,1)</f>
        <v>0</v>
      </c>
      <c r="K914" s="28" t="s">
        <v>154</v>
      </c>
      <c r="L914" s="29"/>
      <c r="N914" s="30"/>
      <c r="O914" s="8" t="str">
        <f>IF('項目E2(合理的配慮の提供)'!$O$42="","NA",'項目E2(合理的配慮の提供)'!$O$42)</f>
        <v>NA</v>
      </c>
      <c r="P914" s="8" t="str">
        <f>IF('項目E2(合理的配慮の提供)'!$P$42="","NA",'項目E2(合理的配慮の提供)'!$P$42)</f>
        <v>NA</v>
      </c>
      <c r="Q914" s="8" t="str">
        <f>IF('項目E2(合理的配慮の提供)'!$Q$42="","NA",'項目E2(合理的配慮の提供)'!$Q$42)</f>
        <v>NA</v>
      </c>
      <c r="R914" s="8" t="str">
        <f>IF('項目E2(合理的配慮の提供)'!$R$42="","NA",'項目E2(合理的配慮の提供)'!$R$42)</f>
        <v>NA</v>
      </c>
      <c r="S914" s="8" t="str">
        <f>IF('項目E2(合理的配慮の提供)'!$S$42="","NA",'項目E2(合理的配慮の提供)'!$S$42)</f>
        <v>NA</v>
      </c>
      <c r="T914" s="8" t="str">
        <f>IF('項目E2(合理的配慮の提供)'!$T$42="","NA",'項目E2(合理的配慮の提供)'!$T$42)</f>
        <v>NA</v>
      </c>
      <c r="U914" s="8" t="str">
        <f>IF('項目E2(合理的配慮の提供)'!$U$42="","NA",'項目E2(合理的配慮の提供)'!$U$42)</f>
        <v>NA</v>
      </c>
      <c r="V914" s="8" t="str">
        <f>IF('項目E2(合理的配慮の提供)'!$V$42="","NA",'項目E2(合理的配慮の提供)'!$V$42)</f>
        <v>NA</v>
      </c>
      <c r="W914" s="8" t="str">
        <f>IF('項目E2(合理的配慮の提供)'!$W$42="","NA",'項目E2(合理的配慮の提供)'!$W$42)</f>
        <v>NA</v>
      </c>
      <c r="AB914" s="30"/>
      <c r="AC914" s="30"/>
      <c r="AD914" s="30"/>
      <c r="AE914" s="30"/>
      <c r="AF914" s="30"/>
      <c r="AG914" s="30"/>
      <c r="AH914" s="30"/>
      <c r="AI914" s="30"/>
      <c r="AK914" s="30"/>
      <c r="AN914" s="30"/>
      <c r="AO914" s="30"/>
      <c r="AP914" s="30"/>
      <c r="AQ914" s="29"/>
      <c r="AR914" s="29"/>
      <c r="AT914" s="120"/>
      <c r="AU914" s="9" t="s">
        <v>381</v>
      </c>
      <c r="AV914" s="9" t="s">
        <v>382</v>
      </c>
      <c r="AW914" s="9" t="s">
        <v>383</v>
      </c>
      <c r="AX914" s="9" t="s">
        <v>384</v>
      </c>
      <c r="AY914" s="9" t="s">
        <v>385</v>
      </c>
      <c r="AZ914" s="9" t="s">
        <v>386</v>
      </c>
      <c r="BA914" s="9" t="s">
        <v>387</v>
      </c>
      <c r="BB914" s="9" t="s">
        <v>388</v>
      </c>
      <c r="BC914" s="9" t="s">
        <v>389</v>
      </c>
      <c r="BH914" s="120"/>
      <c r="BI914" s="120"/>
      <c r="BJ914" s="120"/>
      <c r="BK914" s="120"/>
      <c r="BL914" s="120"/>
      <c r="BM914" s="120"/>
      <c r="BN914" s="120"/>
      <c r="BO914" s="120"/>
      <c r="BQ914" s="120"/>
      <c r="BT914" s="120"/>
      <c r="BU914" s="120"/>
      <c r="BV914" s="120"/>
      <c r="BW914" s="9" t="s">
        <v>258</v>
      </c>
      <c r="BX914" s="29"/>
      <c r="DI914" s="29"/>
      <c r="DJ914" s="13" t="s">
        <v>370</v>
      </c>
    </row>
    <row r="915" spans="2:114" ht="15" customHeight="1">
      <c r="B915" s="91" t="s">
        <v>438</v>
      </c>
      <c r="C915" s="92" t="s">
        <v>352</v>
      </c>
      <c r="D915" s="92" t="s">
        <v>391</v>
      </c>
      <c r="E915" s="93" t="s">
        <v>392</v>
      </c>
      <c r="F915" s="9">
        <v>23</v>
      </c>
      <c r="G915" s="9">
        <f t="shared" si="13"/>
        <v>1</v>
      </c>
      <c r="J915" s="8">
        <f>IF(COUNTIF($O$915:$AH$915,"○")=0,0,1)</f>
        <v>0</v>
      </c>
      <c r="K915" s="28" t="s">
        <v>154</v>
      </c>
      <c r="L915" s="29"/>
      <c r="N915" s="30"/>
      <c r="O915" s="8" t="str">
        <f>IF('項目E2(合理的配慮の提供)'!$X$42="","NA",'項目E2(合理的配慮の提供)'!$X$42)</f>
        <v>NA</v>
      </c>
      <c r="P915" s="8" t="str">
        <f>IF('項目E2(合理的配慮の提供)'!$Y$42="","NA",'項目E2(合理的配慮の提供)'!$Y$42)</f>
        <v>NA</v>
      </c>
      <c r="Q915" s="8" t="str">
        <f>IF('項目E2(合理的配慮の提供)'!$Z$42="","NA",'項目E2(合理的配慮の提供)'!$Z$42)</f>
        <v>NA</v>
      </c>
      <c r="R915" s="8" t="str">
        <f>IF('項目E2(合理的配慮の提供)'!$AA$42="","NA",'項目E2(合理的配慮の提供)'!$AA$42)</f>
        <v>NA</v>
      </c>
      <c r="S915" s="8" t="str">
        <f>IF('項目E2(合理的配慮の提供)'!$AB$42="","NA",'項目E2(合理的配慮の提供)'!$AB$42)</f>
        <v>NA</v>
      </c>
      <c r="T915" s="8" t="str">
        <f>IF('項目E2(合理的配慮の提供)'!$AC$42="","NA",'項目E2(合理的配慮の提供)'!$AC$42)</f>
        <v>NA</v>
      </c>
      <c r="U915" s="8" t="str">
        <f>IF('項目E2(合理的配慮の提供)'!$AD$42="","NA",'項目E2(合理的配慮の提供)'!$AD$42)</f>
        <v>NA</v>
      </c>
      <c r="V915" s="8" t="str">
        <f>IF('項目E2(合理的配慮の提供)'!$AE$42="","NA",'項目E2(合理的配慮の提供)'!$AE$42)</f>
        <v>NA</v>
      </c>
      <c r="W915" s="8" t="str">
        <f>IF('項目E2(合理的配慮の提供)'!$AF$42="","NA",'項目E2(合理的配慮の提供)'!$AF$42)</f>
        <v>NA</v>
      </c>
      <c r="X915" s="8" t="str">
        <f>IF('項目E2(合理的配慮の提供)'!$AG$42="","NA",'項目E2(合理的配慮の提供)'!$AG$42)</f>
        <v>NA</v>
      </c>
      <c r="Y915" s="8" t="str">
        <f>IF('項目E2(合理的配慮の提供)'!$AH$42="","NA",'項目E2(合理的配慮の提供)'!$AH$42)</f>
        <v>NA</v>
      </c>
      <c r="AB915" s="30"/>
      <c r="AC915" s="30"/>
      <c r="AD915" s="30"/>
      <c r="AE915" s="30"/>
      <c r="AF915" s="30"/>
      <c r="AG915" s="30"/>
      <c r="AH915" s="30"/>
      <c r="AI915" s="30"/>
      <c r="AK915" s="30"/>
      <c r="AN915" s="30"/>
      <c r="AO915" s="30"/>
      <c r="AP915" s="30"/>
      <c r="AQ915" s="29"/>
      <c r="AR915" s="29"/>
      <c r="AT915" s="120"/>
      <c r="AU915" s="9" t="s">
        <v>393</v>
      </c>
      <c r="AV915" s="9" t="s">
        <v>394</v>
      </c>
      <c r="AW915" s="9" t="s">
        <v>395</v>
      </c>
      <c r="AX915" s="9" t="s">
        <v>396</v>
      </c>
      <c r="AY915" s="9" t="s">
        <v>397</v>
      </c>
      <c r="AZ915" s="9" t="s">
        <v>398</v>
      </c>
      <c r="BA915" s="9" t="s">
        <v>399</v>
      </c>
      <c r="BB915" s="9" t="s">
        <v>400</v>
      </c>
      <c r="BC915" s="9" t="s">
        <v>401</v>
      </c>
      <c r="BD915" s="9" t="s">
        <v>402</v>
      </c>
      <c r="BE915" s="9" t="s">
        <v>403</v>
      </c>
      <c r="BH915" s="120"/>
      <c r="BI915" s="120"/>
      <c r="BJ915" s="120"/>
      <c r="BK915" s="120"/>
      <c r="BL915" s="120"/>
      <c r="BM915" s="120"/>
      <c r="BN915" s="120"/>
      <c r="BO915" s="120"/>
      <c r="BQ915" s="120"/>
      <c r="BT915" s="120"/>
      <c r="BU915" s="120"/>
      <c r="BV915" s="120"/>
      <c r="BW915" s="9" t="s">
        <v>270</v>
      </c>
      <c r="BX915" s="29"/>
      <c r="DI915" s="29"/>
      <c r="DJ915" s="13" t="s">
        <v>370</v>
      </c>
    </row>
    <row r="916" spans="2:114" ht="15" customHeight="1">
      <c r="B916" s="91" t="s">
        <v>438</v>
      </c>
      <c r="C916" s="92" t="s">
        <v>352</v>
      </c>
      <c r="D916" s="92" t="s">
        <v>391</v>
      </c>
      <c r="E916" s="93" t="s">
        <v>404</v>
      </c>
      <c r="F916" s="9">
        <v>23</v>
      </c>
      <c r="G916" s="9">
        <f t="shared" si="13"/>
        <v>1</v>
      </c>
      <c r="I916" s="8">
        <f>IF(AND($J$915=1,$Y$915&lt;&gt;"○"),1,0)</f>
        <v>0</v>
      </c>
      <c r="J916" s="8">
        <f>IF($AL$916="NA",0,1)</f>
        <v>0</v>
      </c>
      <c r="K916" s="28" t="s">
        <v>118</v>
      </c>
      <c r="L916" s="29"/>
      <c r="N916" s="30"/>
      <c r="AB916" s="30"/>
      <c r="AC916" s="30"/>
      <c r="AD916" s="30"/>
      <c r="AE916" s="30"/>
      <c r="AF916" s="30"/>
      <c r="AG916" s="30"/>
      <c r="AH916" s="30"/>
      <c r="AI916" s="30"/>
      <c r="AK916" s="30"/>
      <c r="AL916" s="8" t="str">
        <f>IF('項目E2(合理的配慮の提供)'!$AI$42="","NA",'項目E2(合理的配慮の提供)'!$AI$42)</f>
        <v>NA</v>
      </c>
      <c r="AN916" s="30"/>
      <c r="AO916" s="30"/>
      <c r="AP916" s="30"/>
      <c r="AQ916" s="29"/>
      <c r="AR916" s="29"/>
      <c r="AT916" s="120"/>
      <c r="BH916" s="120"/>
      <c r="BI916" s="120"/>
      <c r="BJ916" s="120"/>
      <c r="BK916" s="120"/>
      <c r="BL916" s="120"/>
      <c r="BM916" s="120"/>
      <c r="BN916" s="120"/>
      <c r="BO916" s="120"/>
      <c r="BQ916" s="120"/>
      <c r="BR916" s="9" t="s">
        <v>405</v>
      </c>
      <c r="BT916" s="120"/>
      <c r="BU916" s="120"/>
      <c r="BV916" s="120"/>
      <c r="BW916" s="9" t="s">
        <v>271</v>
      </c>
      <c r="BX916" s="29"/>
      <c r="BY916" s="13" t="s">
        <v>403</v>
      </c>
      <c r="CA916" s="13" t="s">
        <v>373</v>
      </c>
      <c r="DI916" s="29"/>
      <c r="DJ916" s="13" t="s">
        <v>127</v>
      </c>
    </row>
    <row r="917" spans="2:114" ht="15" customHeight="1">
      <c r="B917" s="91" t="s">
        <v>438</v>
      </c>
      <c r="C917" s="92" t="s">
        <v>352</v>
      </c>
      <c r="D917" s="92" t="s">
        <v>406</v>
      </c>
      <c r="E917" s="93" t="s">
        <v>407</v>
      </c>
      <c r="F917" s="9">
        <v>23</v>
      </c>
      <c r="G917" s="9">
        <f t="shared" si="13"/>
        <v>1</v>
      </c>
      <c r="J917" s="8">
        <f>IF(COUNTIF($O$917:$AH$917,"○")=0,0,1)</f>
        <v>0</v>
      </c>
      <c r="K917" s="28" t="s">
        <v>154</v>
      </c>
      <c r="L917" s="29"/>
      <c r="N917" s="30"/>
      <c r="O917" s="8" t="str">
        <f>IF('項目E2(合理的配慮の提供)'!$AJ$42="","NA",'項目E2(合理的配慮の提供)'!$AJ$42)</f>
        <v>NA</v>
      </c>
      <c r="P917" s="8" t="str">
        <f>IF('項目E2(合理的配慮の提供)'!$AK$42="","NA",'項目E2(合理的配慮の提供)'!$AK$42)</f>
        <v>NA</v>
      </c>
      <c r="Q917" s="8" t="str">
        <f>IF('項目E2(合理的配慮の提供)'!$AL$42="","NA",'項目E2(合理的配慮の提供)'!$AL$42)</f>
        <v>NA</v>
      </c>
      <c r="R917" s="8" t="str">
        <f>IF('項目E2(合理的配慮の提供)'!$AM$42="","NA",'項目E2(合理的配慮の提供)'!$AM$42)</f>
        <v>NA</v>
      </c>
      <c r="S917" s="8" t="str">
        <f>IF('項目E2(合理的配慮の提供)'!$AN$42="","NA",'項目E2(合理的配慮の提供)'!$AN$42)</f>
        <v>NA</v>
      </c>
      <c r="T917" s="8" t="str">
        <f>IF('項目E2(合理的配慮の提供)'!$AO$42="","NA",'項目E2(合理的配慮の提供)'!$AO$42)</f>
        <v>NA</v>
      </c>
      <c r="AB917" s="30"/>
      <c r="AC917" s="30"/>
      <c r="AD917" s="30"/>
      <c r="AE917" s="30"/>
      <c r="AF917" s="30"/>
      <c r="AG917" s="30"/>
      <c r="AH917" s="30"/>
      <c r="AI917" s="30"/>
      <c r="AK917" s="30"/>
      <c r="AN917" s="30"/>
      <c r="AO917" s="30"/>
      <c r="AP917" s="30"/>
      <c r="AQ917" s="29"/>
      <c r="AR917" s="29"/>
      <c r="AT917" s="120"/>
      <c r="AU917" s="9" t="s">
        <v>408</v>
      </c>
      <c r="AV917" s="9" t="s">
        <v>409</v>
      </c>
      <c r="AW917" s="9" t="s">
        <v>410</v>
      </c>
      <c r="AX917" s="9" t="s">
        <v>411</v>
      </c>
      <c r="AY917" s="9" t="s">
        <v>412</v>
      </c>
      <c r="AZ917" s="9" t="s">
        <v>413</v>
      </c>
      <c r="BH917" s="120"/>
      <c r="BI917" s="120"/>
      <c r="BJ917" s="120"/>
      <c r="BK917" s="120"/>
      <c r="BL917" s="120"/>
      <c r="BM917" s="120"/>
      <c r="BN917" s="120"/>
      <c r="BO917" s="120"/>
      <c r="BQ917" s="120"/>
      <c r="BT917" s="120"/>
      <c r="BU917" s="120"/>
      <c r="BV917" s="120"/>
      <c r="BW917" s="9" t="s">
        <v>278</v>
      </c>
      <c r="BX917" s="29"/>
      <c r="DI917" s="29"/>
      <c r="DJ917" s="13" t="s">
        <v>370</v>
      </c>
    </row>
    <row r="918" spans="2:114" ht="15" customHeight="1">
      <c r="B918" s="91" t="s">
        <v>438</v>
      </c>
      <c r="C918" s="92" t="s">
        <v>352</v>
      </c>
      <c r="D918" s="92" t="s">
        <v>406</v>
      </c>
      <c r="E918" s="93" t="s">
        <v>414</v>
      </c>
      <c r="F918" s="9">
        <v>23</v>
      </c>
      <c r="G918" s="9">
        <f t="shared" si="13"/>
        <v>1</v>
      </c>
      <c r="I918" s="8">
        <f>IF(AND($J$917=1,$T$917&lt;&gt;"○"),1,0)</f>
        <v>0</v>
      </c>
      <c r="J918" s="8">
        <f>IF($AL$918="NA",0,1)</f>
        <v>0</v>
      </c>
      <c r="K918" s="28" t="s">
        <v>118</v>
      </c>
      <c r="L918" s="29"/>
      <c r="N918" s="30"/>
      <c r="AB918" s="30"/>
      <c r="AC918" s="30"/>
      <c r="AD918" s="30"/>
      <c r="AE918" s="30"/>
      <c r="AF918" s="30"/>
      <c r="AG918" s="30"/>
      <c r="AH918" s="30"/>
      <c r="AI918" s="30"/>
      <c r="AK918" s="30"/>
      <c r="AL918" s="8" t="str">
        <f>IF('項目E2(合理的配慮の提供)'!$AP$42="","NA",'項目E2(合理的配慮の提供)'!$AP$42)</f>
        <v>NA</v>
      </c>
      <c r="AN918" s="30"/>
      <c r="AO918" s="30"/>
      <c r="AP918" s="30"/>
      <c r="AQ918" s="29"/>
      <c r="AR918" s="29"/>
      <c r="AT918" s="120"/>
      <c r="BH918" s="120"/>
      <c r="BI918" s="120"/>
      <c r="BJ918" s="120"/>
      <c r="BK918" s="120"/>
      <c r="BL918" s="120"/>
      <c r="BM918" s="120"/>
      <c r="BN918" s="120"/>
      <c r="BO918" s="120"/>
      <c r="BQ918" s="120"/>
      <c r="BR918" s="9" t="s">
        <v>415</v>
      </c>
      <c r="BT918" s="120"/>
      <c r="BU918" s="120"/>
      <c r="BV918" s="120"/>
      <c r="BW918" s="9" t="s">
        <v>279</v>
      </c>
      <c r="BX918" s="29"/>
      <c r="BY918" s="13" t="s">
        <v>413</v>
      </c>
      <c r="CA918" s="13" t="s">
        <v>373</v>
      </c>
      <c r="DI918" s="29"/>
      <c r="DJ918" s="13" t="s">
        <v>127</v>
      </c>
    </row>
    <row r="919" spans="2:114" ht="15" customHeight="1">
      <c r="B919" s="91" t="s">
        <v>438</v>
      </c>
      <c r="C919" s="92" t="s">
        <v>352</v>
      </c>
      <c r="D919" s="92" t="s">
        <v>209</v>
      </c>
      <c r="E919" s="93" t="s">
        <v>210</v>
      </c>
      <c r="F919" s="9">
        <v>23</v>
      </c>
      <c r="G919" s="9">
        <f t="shared" si="13"/>
        <v>1</v>
      </c>
      <c r="J919" s="8">
        <f>IF(COUNTIF($O$919:$AH$919,"○")=0,0,1)</f>
        <v>0</v>
      </c>
      <c r="K919" s="28" t="s">
        <v>154</v>
      </c>
      <c r="L919" s="29"/>
      <c r="N919" s="30"/>
      <c r="O919" s="8" t="str">
        <f>IF('項目E2(合理的配慮の提供)'!$AQ$42="","NA",'項目E2(合理的配慮の提供)'!$AQ$42)</f>
        <v>NA</v>
      </c>
      <c r="P919" s="8" t="str">
        <f>IF('項目E2(合理的配慮の提供)'!$AR$42="","NA",'項目E2(合理的配慮の提供)'!$AR$42)</f>
        <v>NA</v>
      </c>
      <c r="Q919" s="8" t="str">
        <f>IF('項目E2(合理的配慮の提供)'!$AS$42="","NA",'項目E2(合理的配慮の提供)'!$AS$42)</f>
        <v>NA</v>
      </c>
      <c r="AB919" s="30"/>
      <c r="AC919" s="30"/>
      <c r="AD919" s="30"/>
      <c r="AE919" s="30"/>
      <c r="AF919" s="30"/>
      <c r="AG919" s="30"/>
      <c r="AH919" s="30"/>
      <c r="AI919" s="30"/>
      <c r="AK919" s="30"/>
      <c r="AN919" s="30"/>
      <c r="AO919" s="30"/>
      <c r="AP919" s="30"/>
      <c r="AQ919" s="29"/>
      <c r="AR919" s="29"/>
      <c r="AT919" s="120"/>
      <c r="AU919" s="9" t="s">
        <v>416</v>
      </c>
      <c r="AV919" s="9" t="s">
        <v>417</v>
      </c>
      <c r="AW919" s="9" t="s">
        <v>418</v>
      </c>
      <c r="BH919" s="120"/>
      <c r="BI919" s="120"/>
      <c r="BJ919" s="120"/>
      <c r="BK919" s="120"/>
      <c r="BL919" s="120"/>
      <c r="BM919" s="120"/>
      <c r="BN919" s="120"/>
      <c r="BO919" s="120"/>
      <c r="BQ919" s="120"/>
      <c r="BT919" s="120"/>
      <c r="BU919" s="120"/>
      <c r="BV919" s="120"/>
      <c r="BW919" s="9" t="s">
        <v>284</v>
      </c>
      <c r="BX919" s="29"/>
      <c r="DI919" s="29"/>
      <c r="DJ919" s="13" t="s">
        <v>370</v>
      </c>
    </row>
    <row r="920" spans="2:114" ht="15" customHeight="1">
      <c r="B920" s="91" t="s">
        <v>438</v>
      </c>
      <c r="C920" s="92" t="s">
        <v>352</v>
      </c>
      <c r="D920" s="92" t="s">
        <v>215</v>
      </c>
      <c r="E920" s="93" t="s">
        <v>419</v>
      </c>
      <c r="F920" s="9">
        <v>23</v>
      </c>
      <c r="G920" s="9">
        <f t="shared" ref="G920:G983" si="14">+IF($AJ$534="NA",1,IF(F920&gt;$AJ$534,1,0))</f>
        <v>1</v>
      </c>
      <c r="J920" s="8">
        <f>IF(COUNTIF($O$920:$AH$920,"○")=0,0,1)</f>
        <v>0</v>
      </c>
      <c r="K920" s="28" t="s">
        <v>154</v>
      </c>
      <c r="L920" s="29"/>
      <c r="N920" s="30"/>
      <c r="O920" s="8" t="str">
        <f>IF('項目E2(合理的配慮の提供)'!$AT$42="","NA",'項目E2(合理的配慮の提供)'!$AT$42)</f>
        <v>NA</v>
      </c>
      <c r="AB920" s="30"/>
      <c r="AC920" s="30"/>
      <c r="AD920" s="30"/>
      <c r="AE920" s="30"/>
      <c r="AF920" s="30"/>
      <c r="AG920" s="30"/>
      <c r="AH920" s="30"/>
      <c r="AI920" s="30"/>
      <c r="AK920" s="30"/>
      <c r="AN920" s="30"/>
      <c r="AO920" s="30"/>
      <c r="AP920" s="30"/>
      <c r="AQ920" s="29"/>
      <c r="AR920" s="29"/>
      <c r="AT920" s="120"/>
      <c r="AU920" s="9" t="s">
        <v>420</v>
      </c>
      <c r="BH920" s="120"/>
      <c r="BI920" s="120"/>
      <c r="BJ920" s="120"/>
      <c r="BK920" s="120"/>
      <c r="BL920" s="120"/>
      <c r="BM920" s="120"/>
      <c r="BN920" s="120"/>
      <c r="BO920" s="120"/>
      <c r="BQ920" s="120"/>
      <c r="BT920" s="120"/>
      <c r="BU920" s="120"/>
      <c r="BV920" s="120"/>
      <c r="BW920" s="9" t="s">
        <v>285</v>
      </c>
      <c r="BX920" s="29"/>
      <c r="DI920" s="29"/>
      <c r="DJ920" s="13" t="s">
        <v>370</v>
      </c>
    </row>
    <row r="921" spans="2:114" ht="15" customHeight="1">
      <c r="B921" s="91" t="s">
        <v>438</v>
      </c>
      <c r="C921" s="92" t="s">
        <v>352</v>
      </c>
      <c r="D921" s="92" t="s">
        <v>218</v>
      </c>
      <c r="E921" s="93" t="s">
        <v>421</v>
      </c>
      <c r="F921" s="9">
        <v>23</v>
      </c>
      <c r="G921" s="9">
        <f t="shared" si="14"/>
        <v>1</v>
      </c>
      <c r="J921" s="8">
        <f>IF($AL$921="NA",0,1)</f>
        <v>0</v>
      </c>
      <c r="K921" s="28" t="s">
        <v>118</v>
      </c>
      <c r="L921" s="29"/>
      <c r="N921" s="30"/>
      <c r="AB921" s="30"/>
      <c r="AC921" s="30"/>
      <c r="AD921" s="30"/>
      <c r="AE921" s="30"/>
      <c r="AF921" s="30"/>
      <c r="AG921" s="30"/>
      <c r="AH921" s="30"/>
      <c r="AI921" s="30"/>
      <c r="AK921" s="30"/>
      <c r="AL921" s="8" t="str">
        <f>IF('項目E2(合理的配慮の提供)'!$AU$42="","NA",'項目E2(合理的配慮の提供)'!$AU$42)</f>
        <v>NA</v>
      </c>
      <c r="AN921" s="30"/>
      <c r="AO921" s="30"/>
      <c r="AP921" s="30"/>
      <c r="AQ921" s="29"/>
      <c r="AR921" s="29"/>
      <c r="AT921" s="120"/>
      <c r="BH921" s="120"/>
      <c r="BI921" s="120"/>
      <c r="BJ921" s="120"/>
      <c r="BK921" s="120"/>
      <c r="BL921" s="120"/>
      <c r="BM921" s="120"/>
      <c r="BN921" s="120"/>
      <c r="BO921" s="120"/>
      <c r="BQ921" s="120"/>
      <c r="BR921" s="9" t="s">
        <v>422</v>
      </c>
      <c r="BT921" s="120"/>
      <c r="BU921" s="120"/>
      <c r="BV921" s="120"/>
      <c r="BW921" s="9" t="s">
        <v>286</v>
      </c>
      <c r="BX921" s="29"/>
      <c r="DI921" s="29"/>
      <c r="DJ921" s="13" t="s">
        <v>127</v>
      </c>
    </row>
    <row r="922" spans="2:114" ht="15" customHeight="1">
      <c r="B922" s="91" t="s">
        <v>438</v>
      </c>
      <c r="C922" s="92" t="s">
        <v>352</v>
      </c>
      <c r="D922" s="92" t="s">
        <v>432</v>
      </c>
      <c r="E922" s="93" t="s">
        <v>423</v>
      </c>
      <c r="F922" s="9">
        <v>23</v>
      </c>
      <c r="G922" s="9">
        <f t="shared" si="14"/>
        <v>1</v>
      </c>
      <c r="J922" s="8">
        <f>IF(OR($M$922="(選択)",LEN(TRIM($M$922))=0,$M$922="NA"),0,1)</f>
        <v>0</v>
      </c>
      <c r="K922" s="28" t="s">
        <v>145</v>
      </c>
      <c r="L922" s="29"/>
      <c r="M922" s="8" t="str">
        <f>IF('項目E2(合理的配慮の提供)'!$AV$42="","NA",'項目E2(合理的配慮の提供)'!$AV$42)</f>
        <v>(選択)</v>
      </c>
      <c r="N922" s="30"/>
      <c r="AB922" s="30"/>
      <c r="AC922" s="30"/>
      <c r="AD922" s="30"/>
      <c r="AE922" s="30"/>
      <c r="AF922" s="30"/>
      <c r="AG922" s="30"/>
      <c r="AH922" s="30"/>
      <c r="AI922" s="30"/>
      <c r="AK922" s="30"/>
      <c r="AN922" s="30"/>
      <c r="AO922" s="30"/>
      <c r="AP922" s="30"/>
      <c r="AQ922" s="29"/>
      <c r="AR922" s="29"/>
      <c r="AS922" s="9" t="s">
        <v>424</v>
      </c>
      <c r="AT922" s="120"/>
      <c r="BH922" s="120"/>
      <c r="BI922" s="120"/>
      <c r="BJ922" s="120"/>
      <c r="BK922" s="120"/>
      <c r="BL922" s="120"/>
      <c r="BM922" s="120"/>
      <c r="BN922" s="120"/>
      <c r="BO922" s="120"/>
      <c r="BQ922" s="120"/>
      <c r="BT922" s="120"/>
      <c r="BU922" s="120"/>
      <c r="BV922" s="120"/>
      <c r="BW922" s="9" t="s">
        <v>287</v>
      </c>
      <c r="BX922" s="29"/>
      <c r="DI922" s="29"/>
      <c r="DJ922" s="13" t="s">
        <v>360</v>
      </c>
    </row>
    <row r="923" spans="2:114" ht="15" customHeight="1">
      <c r="B923" s="91" t="s">
        <v>438</v>
      </c>
      <c r="C923" s="92" t="s">
        <v>352</v>
      </c>
      <c r="D923" s="92" t="s">
        <v>425</v>
      </c>
      <c r="E923" s="93" t="s">
        <v>426</v>
      </c>
      <c r="F923" s="9">
        <v>23</v>
      </c>
      <c r="G923" s="9">
        <f t="shared" si="14"/>
        <v>1</v>
      </c>
      <c r="J923" s="8">
        <f>IF($AL$923="NA",0,1)</f>
        <v>0</v>
      </c>
      <c r="K923" s="28" t="s">
        <v>118</v>
      </c>
      <c r="L923" s="29"/>
      <c r="N923" s="30"/>
      <c r="AB923" s="30"/>
      <c r="AC923" s="30"/>
      <c r="AD923" s="30"/>
      <c r="AE923" s="30"/>
      <c r="AF923" s="30"/>
      <c r="AG923" s="30"/>
      <c r="AH923" s="30"/>
      <c r="AI923" s="30"/>
      <c r="AK923" s="30"/>
      <c r="AL923" s="8" t="str">
        <f>IF('項目E2(合理的配慮の提供)'!$AW$42="","NA",'項目E2(合理的配慮の提供)'!$AW$42)</f>
        <v>NA</v>
      </c>
      <c r="AN923" s="30"/>
      <c r="AO923" s="30"/>
      <c r="AP923" s="30"/>
      <c r="AQ923" s="29"/>
      <c r="AR923" s="29"/>
      <c r="AT923" s="120"/>
      <c r="BH923" s="120"/>
      <c r="BI923" s="120"/>
      <c r="BJ923" s="120"/>
      <c r="BK923" s="120"/>
      <c r="BL923" s="120"/>
      <c r="BM923" s="120"/>
      <c r="BN923" s="120"/>
      <c r="BO923" s="120"/>
      <c r="BQ923" s="120"/>
      <c r="BR923" s="9" t="s">
        <v>427</v>
      </c>
      <c r="BT923" s="120"/>
      <c r="BU923" s="120"/>
      <c r="BV923" s="120"/>
      <c r="BW923" s="9" t="s">
        <v>288</v>
      </c>
      <c r="BX923" s="29"/>
      <c r="DI923" s="29"/>
      <c r="DJ923" s="13" t="s">
        <v>127</v>
      </c>
    </row>
    <row r="924" spans="2:114" ht="15" customHeight="1">
      <c r="B924" s="91" t="s">
        <v>438</v>
      </c>
      <c r="C924" s="92" t="s">
        <v>352</v>
      </c>
      <c r="D924" s="92" t="s">
        <v>227</v>
      </c>
      <c r="E924" s="93" t="s">
        <v>228</v>
      </c>
      <c r="F924" s="9">
        <v>23</v>
      </c>
      <c r="G924" s="9">
        <f t="shared" si="14"/>
        <v>1</v>
      </c>
      <c r="J924" s="8">
        <f>IF($AL$924="NA",0,1)</f>
        <v>0</v>
      </c>
      <c r="K924" s="28" t="s">
        <v>118</v>
      </c>
      <c r="L924" s="29"/>
      <c r="N924" s="30"/>
      <c r="AB924" s="30"/>
      <c r="AC924" s="30"/>
      <c r="AD924" s="30"/>
      <c r="AE924" s="30"/>
      <c r="AF924" s="30"/>
      <c r="AG924" s="30"/>
      <c r="AH924" s="30"/>
      <c r="AI924" s="30"/>
      <c r="AK924" s="30"/>
      <c r="AL924" s="8" t="str">
        <f>IF('項目E2(合理的配慮の提供)'!$AX$42="","NA",'項目E2(合理的配慮の提供)'!$AX$42)</f>
        <v>NA</v>
      </c>
      <c r="AN924" s="30"/>
      <c r="AO924" s="30"/>
      <c r="AP924" s="30"/>
      <c r="AQ924" s="29"/>
      <c r="AR924" s="29"/>
      <c r="AT924" s="120"/>
      <c r="BH924" s="120"/>
      <c r="BI924" s="120"/>
      <c r="BJ924" s="120"/>
      <c r="BK924" s="120"/>
      <c r="BL924" s="120"/>
      <c r="BM924" s="120"/>
      <c r="BN924" s="120"/>
      <c r="BO924" s="120"/>
      <c r="BQ924" s="120"/>
      <c r="BR924" s="9" t="s">
        <v>428</v>
      </c>
      <c r="BT924" s="120"/>
      <c r="BU924" s="120"/>
      <c r="BV924" s="120"/>
      <c r="BW924" s="9" t="s">
        <v>289</v>
      </c>
      <c r="BX924" s="29"/>
      <c r="DI924" s="29"/>
      <c r="DJ924" s="13" t="s">
        <v>127</v>
      </c>
    </row>
    <row r="925" spans="2:114" ht="15" customHeight="1">
      <c r="B925" s="91" t="s">
        <v>438</v>
      </c>
      <c r="C925" s="92" t="s">
        <v>352</v>
      </c>
      <c r="D925" s="92" t="s">
        <v>429</v>
      </c>
      <c r="E925" s="93" t="s">
        <v>430</v>
      </c>
      <c r="F925" s="9">
        <v>23</v>
      </c>
      <c r="G925" s="9">
        <f t="shared" si="14"/>
        <v>1</v>
      </c>
      <c r="J925" s="8">
        <f>IF(OR($M$925="(選択)",LEN(TRIM($M$925))=0,$M$925="NA"),0,1)</f>
        <v>0</v>
      </c>
      <c r="K925" s="28" t="s">
        <v>145</v>
      </c>
      <c r="L925" s="29"/>
      <c r="M925" s="8" t="str">
        <f>IF('項目E2(合理的配慮の提供)'!$AY$42="","NA",'項目E2(合理的配慮の提供)'!$AY$42)</f>
        <v>(選択)</v>
      </c>
      <c r="N925" s="30"/>
      <c r="AB925" s="30"/>
      <c r="AC925" s="30"/>
      <c r="AD925" s="30"/>
      <c r="AE925" s="30"/>
      <c r="AF925" s="30"/>
      <c r="AG925" s="30"/>
      <c r="AH925" s="30"/>
      <c r="AI925" s="30"/>
      <c r="AK925" s="30"/>
      <c r="AN925" s="30"/>
      <c r="AO925" s="30"/>
      <c r="AP925" s="30"/>
      <c r="AQ925" s="29"/>
      <c r="AR925" s="29"/>
      <c r="AS925" s="9" t="s">
        <v>431</v>
      </c>
      <c r="AT925" s="120"/>
      <c r="BH925" s="120"/>
      <c r="BI925" s="120"/>
      <c r="BJ925" s="120"/>
      <c r="BK925" s="120"/>
      <c r="BL925" s="120"/>
      <c r="BM925" s="120"/>
      <c r="BN925" s="120"/>
      <c r="BO925" s="120"/>
      <c r="BQ925" s="120"/>
      <c r="BT925" s="120"/>
      <c r="BU925" s="120"/>
      <c r="BV925" s="120"/>
      <c r="BW925" s="9" t="s">
        <v>290</v>
      </c>
      <c r="BX925" s="29"/>
      <c r="DI925" s="29"/>
      <c r="DJ925" s="13" t="s">
        <v>360</v>
      </c>
    </row>
    <row r="926" spans="2:114" ht="15" customHeight="1">
      <c r="B926" s="91" t="s">
        <v>438</v>
      </c>
      <c r="C926" s="92" t="s">
        <v>352</v>
      </c>
      <c r="D926" s="92" t="s">
        <v>357</v>
      </c>
      <c r="E926" s="93" t="s">
        <v>439</v>
      </c>
      <c r="F926" s="9">
        <v>24</v>
      </c>
      <c r="G926" s="9">
        <f t="shared" si="14"/>
        <v>1</v>
      </c>
      <c r="J926" s="8">
        <f>IF(OR($M$926="(選択)",LEN(TRIM($M$926))=0,$M$926="NA"),0,1)</f>
        <v>0</v>
      </c>
      <c r="K926" s="28" t="s">
        <v>145</v>
      </c>
      <c r="L926" s="29"/>
      <c r="M926" s="8" t="str">
        <f>IF('項目E2(合理的配慮の提供)'!$C$43="","NA",'項目E2(合理的配慮の提供)'!$C$43)</f>
        <v>(選択)</v>
      </c>
      <c r="N926" s="30"/>
      <c r="AB926" s="30"/>
      <c r="AC926" s="30"/>
      <c r="AD926" s="30"/>
      <c r="AE926" s="30"/>
      <c r="AF926" s="30"/>
      <c r="AG926" s="30"/>
      <c r="AH926" s="30"/>
      <c r="AI926" s="30"/>
      <c r="AK926" s="30"/>
      <c r="AN926" s="30"/>
      <c r="AO926" s="30"/>
      <c r="AP926" s="30"/>
      <c r="AQ926" s="29"/>
      <c r="AR926" s="29"/>
      <c r="AS926" s="9" t="s">
        <v>359</v>
      </c>
      <c r="AT926" s="120"/>
      <c r="BH926" s="120"/>
      <c r="BI926" s="120"/>
      <c r="BJ926" s="120"/>
      <c r="BK926" s="120"/>
      <c r="BL926" s="120"/>
      <c r="BM926" s="120"/>
      <c r="BN926" s="120"/>
      <c r="BO926" s="120"/>
      <c r="BQ926" s="120"/>
      <c r="BT926" s="120"/>
      <c r="BU926" s="120"/>
      <c r="BV926" s="120"/>
      <c r="BW926" s="9" t="s">
        <v>237</v>
      </c>
      <c r="BX926" s="29"/>
      <c r="DI926" s="29"/>
      <c r="DJ926" s="13" t="s">
        <v>360</v>
      </c>
    </row>
    <row r="927" spans="2:114" ht="15" customHeight="1">
      <c r="B927" s="91" t="s">
        <v>438</v>
      </c>
      <c r="C927" s="92" t="s">
        <v>352</v>
      </c>
      <c r="D927" s="92" t="s">
        <v>361</v>
      </c>
      <c r="E927" s="93" t="s">
        <v>362</v>
      </c>
      <c r="F927" s="9">
        <v>24</v>
      </c>
      <c r="G927" s="9">
        <f t="shared" si="14"/>
        <v>1</v>
      </c>
      <c r="J927" s="8">
        <f>IF($AL$927="NA",0,1)</f>
        <v>0</v>
      </c>
      <c r="K927" s="28" t="s">
        <v>118</v>
      </c>
      <c r="L927" s="29"/>
      <c r="N927" s="30"/>
      <c r="AB927" s="30"/>
      <c r="AC927" s="30"/>
      <c r="AD927" s="30"/>
      <c r="AE927" s="30"/>
      <c r="AF927" s="30"/>
      <c r="AG927" s="30"/>
      <c r="AH927" s="30"/>
      <c r="AI927" s="30"/>
      <c r="AK927" s="30"/>
      <c r="AL927" s="8" t="str">
        <f>IF('項目E2(合理的配慮の提供)'!$D$43="","NA",'項目E2(合理的配慮の提供)'!$D$43)</f>
        <v>NA</v>
      </c>
      <c r="AN927" s="30"/>
      <c r="AO927" s="30"/>
      <c r="AP927" s="30"/>
      <c r="AQ927" s="29"/>
      <c r="AR927" s="29"/>
      <c r="AT927" s="120"/>
      <c r="BH927" s="120"/>
      <c r="BI927" s="120"/>
      <c r="BJ927" s="120"/>
      <c r="BK927" s="120"/>
      <c r="BL927" s="120"/>
      <c r="BM927" s="120"/>
      <c r="BN927" s="120"/>
      <c r="BO927" s="120"/>
      <c r="BQ927" s="120"/>
      <c r="BR927" s="9" t="s">
        <v>363</v>
      </c>
      <c r="BT927" s="120"/>
      <c r="BU927" s="120"/>
      <c r="BV927" s="120"/>
      <c r="BW927" s="9" t="s">
        <v>238</v>
      </c>
      <c r="BX927" s="29"/>
      <c r="DI927" s="29"/>
      <c r="DJ927" s="13" t="s">
        <v>127</v>
      </c>
    </row>
    <row r="928" spans="2:114" ht="15" customHeight="1">
      <c r="B928" s="91" t="s">
        <v>438</v>
      </c>
      <c r="C928" s="92" t="s">
        <v>352</v>
      </c>
      <c r="D928" s="92" t="s">
        <v>364</v>
      </c>
      <c r="E928" s="93" t="s">
        <v>365</v>
      </c>
      <c r="F928" s="9">
        <v>24</v>
      </c>
      <c r="G928" s="9">
        <f t="shared" si="14"/>
        <v>1</v>
      </c>
      <c r="J928" s="8">
        <f>IF(COUNTIF($O$928:$AH$928,"○")=0,0,1)</f>
        <v>0</v>
      </c>
      <c r="K928" s="28" t="s">
        <v>366</v>
      </c>
      <c r="L928" s="29"/>
      <c r="N928" s="30"/>
      <c r="O928" s="8" t="str">
        <f>IF('項目E2(合理的配慮の提供)'!$G$43="","NA",'項目E2(合理的配慮の提供)'!$G$43)</f>
        <v>NA</v>
      </c>
      <c r="P928" s="8" t="str">
        <f>IF('項目E2(合理的配慮の提供)'!$H$43="","NA",'項目E2(合理的配慮の提供)'!$H$43)</f>
        <v>NA</v>
      </c>
      <c r="Q928" s="8" t="str">
        <f>IF('項目E2(合理的配慮の提供)'!$I$43="","NA",'項目E2(合理的配慮の提供)'!$I$43)</f>
        <v>NA</v>
      </c>
      <c r="AB928" s="30"/>
      <c r="AC928" s="30"/>
      <c r="AD928" s="30"/>
      <c r="AE928" s="30"/>
      <c r="AF928" s="30"/>
      <c r="AG928" s="30"/>
      <c r="AH928" s="30"/>
      <c r="AI928" s="30"/>
      <c r="AK928" s="30"/>
      <c r="AM928" s="32"/>
      <c r="AN928" s="30"/>
      <c r="AO928" s="30"/>
      <c r="AP928" s="30"/>
      <c r="AQ928" s="29"/>
      <c r="AR928" s="29"/>
      <c r="AT928" s="120"/>
      <c r="AU928" s="9" t="s">
        <v>367</v>
      </c>
      <c r="AV928" s="9" t="s">
        <v>368</v>
      </c>
      <c r="AW928" s="9" t="s">
        <v>369</v>
      </c>
      <c r="BH928" s="120"/>
      <c r="BI928" s="120"/>
      <c r="BJ928" s="120"/>
      <c r="BK928" s="120"/>
      <c r="BL928" s="120"/>
      <c r="BM928" s="120"/>
      <c r="BN928" s="120"/>
      <c r="BO928" s="120"/>
      <c r="BQ928" s="120"/>
      <c r="BT928" s="120"/>
      <c r="BU928" s="120"/>
      <c r="BV928" s="120"/>
      <c r="BW928" s="9" t="s">
        <v>242</v>
      </c>
      <c r="BX928" s="29"/>
      <c r="DI928" s="29"/>
      <c r="DJ928" s="13" t="s">
        <v>370</v>
      </c>
    </row>
    <row r="929" spans="2:114" ht="15" customHeight="1">
      <c r="B929" s="91" t="s">
        <v>438</v>
      </c>
      <c r="C929" s="92" t="s">
        <v>352</v>
      </c>
      <c r="D929" s="92" t="s">
        <v>364</v>
      </c>
      <c r="E929" s="93" t="s">
        <v>371</v>
      </c>
      <c r="F929" s="9">
        <v>24</v>
      </c>
      <c r="G929" s="9">
        <f t="shared" si="14"/>
        <v>1</v>
      </c>
      <c r="I929" s="8">
        <f>IF(AND($J$928=1,$Q$928&lt;&gt;"○"),1,0)</f>
        <v>0</v>
      </c>
      <c r="J929" s="8">
        <f>IF($AL$929="NA",0,1)</f>
        <v>0</v>
      </c>
      <c r="K929" s="28" t="s">
        <v>118</v>
      </c>
      <c r="L929" s="29"/>
      <c r="N929" s="30"/>
      <c r="AB929" s="30"/>
      <c r="AC929" s="30"/>
      <c r="AD929" s="30"/>
      <c r="AE929" s="30"/>
      <c r="AF929" s="30"/>
      <c r="AG929" s="30"/>
      <c r="AH929" s="30"/>
      <c r="AI929" s="30"/>
      <c r="AK929" s="30"/>
      <c r="AL929" s="8" t="str">
        <f>IF('項目E2(合理的配慮の提供)'!$J$43="","NA",'項目E2(合理的配慮の提供)'!$J$43)</f>
        <v>NA</v>
      </c>
      <c r="AN929" s="30"/>
      <c r="AO929" s="30"/>
      <c r="AP929" s="30"/>
      <c r="AQ929" s="29"/>
      <c r="AR929" s="29"/>
      <c r="AT929" s="120"/>
      <c r="BH929" s="120"/>
      <c r="BI929" s="120"/>
      <c r="BJ929" s="120"/>
      <c r="BK929" s="120"/>
      <c r="BL929" s="120"/>
      <c r="BM929" s="120"/>
      <c r="BN929" s="120"/>
      <c r="BO929" s="120"/>
      <c r="BQ929" s="120"/>
      <c r="BR929" s="9" t="s">
        <v>372</v>
      </c>
      <c r="BT929" s="120"/>
      <c r="BU929" s="120"/>
      <c r="BV929" s="120"/>
      <c r="BW929" s="9" t="s">
        <v>243</v>
      </c>
      <c r="BX929" s="29"/>
      <c r="BY929" s="13" t="s">
        <v>369</v>
      </c>
      <c r="CA929" s="13" t="s">
        <v>373</v>
      </c>
      <c r="DI929" s="29"/>
      <c r="DJ929" s="13" t="s">
        <v>127</v>
      </c>
    </row>
    <row r="930" spans="2:114" ht="15" customHeight="1">
      <c r="B930" s="91" t="s">
        <v>438</v>
      </c>
      <c r="C930" s="92" t="s">
        <v>352</v>
      </c>
      <c r="D930" s="92" t="s">
        <v>162</v>
      </c>
      <c r="E930" s="93" t="s">
        <v>374</v>
      </c>
      <c r="F930" s="9">
        <v>24</v>
      </c>
      <c r="G930" s="9">
        <f t="shared" si="14"/>
        <v>1</v>
      </c>
      <c r="J930" s="8">
        <f>IF(COUNTIF($O$930:$AH$930,"○")=0,0,1)</f>
        <v>0</v>
      </c>
      <c r="K930" s="28" t="s">
        <v>154</v>
      </c>
      <c r="L930" s="29"/>
      <c r="N930" s="30"/>
      <c r="O930" s="8" t="str">
        <f>IF('項目E2(合理的配慮の提供)'!$K$43="","NA",'項目E2(合理的配慮の提供)'!$K$43)</f>
        <v>NA</v>
      </c>
      <c r="P930" s="8" t="str">
        <f>IF('項目E2(合理的配慮の提供)'!$L$43="","NA",'項目E2(合理的配慮の提供)'!$L$43)</f>
        <v>NA</v>
      </c>
      <c r="Q930" s="8" t="str">
        <f>IF('項目E2(合理的配慮の提供)'!$M$43="","NA",'項目E2(合理的配慮の提供)'!$M$43)</f>
        <v>NA</v>
      </c>
      <c r="R930" s="8" t="str">
        <f>IF('項目E2(合理的配慮の提供)'!$N$43="","NA",'項目E2(合理的配慮の提供)'!$N$43)</f>
        <v>NA</v>
      </c>
      <c r="AB930" s="30"/>
      <c r="AC930" s="30"/>
      <c r="AD930" s="30"/>
      <c r="AE930" s="30"/>
      <c r="AF930" s="30"/>
      <c r="AG930" s="30"/>
      <c r="AH930" s="30"/>
      <c r="AI930" s="30"/>
      <c r="AK930" s="30"/>
      <c r="AN930" s="30"/>
      <c r="AO930" s="30"/>
      <c r="AP930" s="30"/>
      <c r="AQ930" s="29"/>
      <c r="AR930" s="29"/>
      <c r="AT930" s="120"/>
      <c r="AU930" s="9" t="s">
        <v>375</v>
      </c>
      <c r="AV930" s="9" t="s">
        <v>376</v>
      </c>
      <c r="AW930" s="9" t="s">
        <v>377</v>
      </c>
      <c r="AX930" s="9" t="s">
        <v>378</v>
      </c>
      <c r="BH930" s="120"/>
      <c r="BI930" s="120"/>
      <c r="BJ930" s="120"/>
      <c r="BK930" s="120"/>
      <c r="BL930" s="120"/>
      <c r="BM930" s="120"/>
      <c r="BN930" s="120"/>
      <c r="BO930" s="120"/>
      <c r="BQ930" s="120"/>
      <c r="BT930" s="120"/>
      <c r="BU930" s="120"/>
      <c r="BV930" s="120"/>
      <c r="BW930" s="9" t="s">
        <v>248</v>
      </c>
      <c r="BX930" s="29"/>
      <c r="DI930" s="29"/>
      <c r="DJ930" s="13" t="s">
        <v>370</v>
      </c>
    </row>
    <row r="931" spans="2:114" ht="15" customHeight="1">
      <c r="B931" s="91" t="s">
        <v>438</v>
      </c>
      <c r="C931" s="92" t="s">
        <v>352</v>
      </c>
      <c r="D931" s="92" t="s">
        <v>379</v>
      </c>
      <c r="E931" s="93" t="s">
        <v>380</v>
      </c>
      <c r="F931" s="9">
        <v>24</v>
      </c>
      <c r="G931" s="9">
        <f t="shared" si="14"/>
        <v>1</v>
      </c>
      <c r="J931" s="8">
        <f>IF(COUNTIF($O$931:$AH$931,"○")=0,0,1)</f>
        <v>0</v>
      </c>
      <c r="K931" s="28" t="s">
        <v>154</v>
      </c>
      <c r="L931" s="29"/>
      <c r="N931" s="30"/>
      <c r="O931" s="8" t="str">
        <f>IF('項目E2(合理的配慮の提供)'!$O$43="","NA",'項目E2(合理的配慮の提供)'!$O$43)</f>
        <v>NA</v>
      </c>
      <c r="P931" s="8" t="str">
        <f>IF('項目E2(合理的配慮の提供)'!$P$43="","NA",'項目E2(合理的配慮の提供)'!$P$43)</f>
        <v>NA</v>
      </c>
      <c r="Q931" s="8" t="str">
        <f>IF('項目E2(合理的配慮の提供)'!$Q$43="","NA",'項目E2(合理的配慮の提供)'!$Q$43)</f>
        <v>NA</v>
      </c>
      <c r="R931" s="8" t="str">
        <f>IF('項目E2(合理的配慮の提供)'!$R$43="","NA",'項目E2(合理的配慮の提供)'!$R$43)</f>
        <v>NA</v>
      </c>
      <c r="S931" s="8" t="str">
        <f>IF('項目E2(合理的配慮の提供)'!$S$43="","NA",'項目E2(合理的配慮の提供)'!$S$43)</f>
        <v>NA</v>
      </c>
      <c r="T931" s="8" t="str">
        <f>IF('項目E2(合理的配慮の提供)'!$T$43="","NA",'項目E2(合理的配慮の提供)'!$T$43)</f>
        <v>NA</v>
      </c>
      <c r="U931" s="8" t="str">
        <f>IF('項目E2(合理的配慮の提供)'!$U$43="","NA",'項目E2(合理的配慮の提供)'!$U$43)</f>
        <v>NA</v>
      </c>
      <c r="V931" s="8" t="str">
        <f>IF('項目E2(合理的配慮の提供)'!$V$43="","NA",'項目E2(合理的配慮の提供)'!$V$43)</f>
        <v>NA</v>
      </c>
      <c r="W931" s="8" t="str">
        <f>IF('項目E2(合理的配慮の提供)'!$W$43="","NA",'項目E2(合理的配慮の提供)'!$W$43)</f>
        <v>NA</v>
      </c>
      <c r="AB931" s="30"/>
      <c r="AC931" s="30"/>
      <c r="AD931" s="30"/>
      <c r="AE931" s="30"/>
      <c r="AF931" s="30"/>
      <c r="AG931" s="30"/>
      <c r="AH931" s="30"/>
      <c r="AI931" s="30"/>
      <c r="AK931" s="30"/>
      <c r="AN931" s="30"/>
      <c r="AO931" s="30"/>
      <c r="AP931" s="30"/>
      <c r="AQ931" s="29"/>
      <c r="AR931" s="29"/>
      <c r="AT931" s="120"/>
      <c r="AU931" s="9" t="s">
        <v>381</v>
      </c>
      <c r="AV931" s="9" t="s">
        <v>382</v>
      </c>
      <c r="AW931" s="9" t="s">
        <v>383</v>
      </c>
      <c r="AX931" s="9" t="s">
        <v>384</v>
      </c>
      <c r="AY931" s="9" t="s">
        <v>385</v>
      </c>
      <c r="AZ931" s="9" t="s">
        <v>386</v>
      </c>
      <c r="BA931" s="9" t="s">
        <v>387</v>
      </c>
      <c r="BB931" s="9" t="s">
        <v>388</v>
      </c>
      <c r="BC931" s="9" t="s">
        <v>389</v>
      </c>
      <c r="BH931" s="120"/>
      <c r="BI931" s="120"/>
      <c r="BJ931" s="120"/>
      <c r="BK931" s="120"/>
      <c r="BL931" s="120"/>
      <c r="BM931" s="120"/>
      <c r="BN931" s="120"/>
      <c r="BO931" s="120"/>
      <c r="BQ931" s="120"/>
      <c r="BT931" s="120"/>
      <c r="BU931" s="120"/>
      <c r="BV931" s="120"/>
      <c r="BW931" s="9" t="s">
        <v>258</v>
      </c>
      <c r="BX931" s="29"/>
      <c r="DI931" s="29"/>
      <c r="DJ931" s="13" t="s">
        <v>370</v>
      </c>
    </row>
    <row r="932" spans="2:114" ht="15" customHeight="1">
      <c r="B932" s="91" t="s">
        <v>438</v>
      </c>
      <c r="C932" s="92" t="s">
        <v>352</v>
      </c>
      <c r="D932" s="92" t="s">
        <v>391</v>
      </c>
      <c r="E932" s="93" t="s">
        <v>392</v>
      </c>
      <c r="F932" s="9">
        <v>24</v>
      </c>
      <c r="G932" s="9">
        <f t="shared" si="14"/>
        <v>1</v>
      </c>
      <c r="J932" s="8">
        <f>IF(COUNTIF($O$932:$AH$932,"○")=0,0,1)</f>
        <v>0</v>
      </c>
      <c r="K932" s="28" t="s">
        <v>154</v>
      </c>
      <c r="L932" s="29"/>
      <c r="N932" s="30"/>
      <c r="O932" s="8" t="str">
        <f>IF('項目E2(合理的配慮の提供)'!$X$43="","NA",'項目E2(合理的配慮の提供)'!$X$43)</f>
        <v>NA</v>
      </c>
      <c r="P932" s="8" t="str">
        <f>IF('項目E2(合理的配慮の提供)'!$Y$43="","NA",'項目E2(合理的配慮の提供)'!$Y$43)</f>
        <v>NA</v>
      </c>
      <c r="Q932" s="8" t="str">
        <f>IF('項目E2(合理的配慮の提供)'!$Z$43="","NA",'項目E2(合理的配慮の提供)'!$Z$43)</f>
        <v>NA</v>
      </c>
      <c r="R932" s="8" t="str">
        <f>IF('項目E2(合理的配慮の提供)'!$AA$43="","NA",'項目E2(合理的配慮の提供)'!$AA$43)</f>
        <v>NA</v>
      </c>
      <c r="S932" s="8" t="str">
        <f>IF('項目E2(合理的配慮の提供)'!$AB$43="","NA",'項目E2(合理的配慮の提供)'!$AB$43)</f>
        <v>NA</v>
      </c>
      <c r="T932" s="8" t="str">
        <f>IF('項目E2(合理的配慮の提供)'!$AC$43="","NA",'項目E2(合理的配慮の提供)'!$AC$43)</f>
        <v>NA</v>
      </c>
      <c r="U932" s="8" t="str">
        <f>IF('項目E2(合理的配慮の提供)'!$AD$43="","NA",'項目E2(合理的配慮の提供)'!$AD$43)</f>
        <v>NA</v>
      </c>
      <c r="V932" s="8" t="str">
        <f>IF('項目E2(合理的配慮の提供)'!$AE$43="","NA",'項目E2(合理的配慮の提供)'!$AE$43)</f>
        <v>NA</v>
      </c>
      <c r="W932" s="8" t="str">
        <f>IF('項目E2(合理的配慮の提供)'!$AF$43="","NA",'項目E2(合理的配慮の提供)'!$AF$43)</f>
        <v>NA</v>
      </c>
      <c r="X932" s="8" t="str">
        <f>IF('項目E2(合理的配慮の提供)'!$AG$43="","NA",'項目E2(合理的配慮の提供)'!$AG$43)</f>
        <v>NA</v>
      </c>
      <c r="Y932" s="8" t="str">
        <f>IF('項目E2(合理的配慮の提供)'!$AH$43="","NA",'項目E2(合理的配慮の提供)'!$AH$43)</f>
        <v>NA</v>
      </c>
      <c r="AB932" s="30"/>
      <c r="AC932" s="30"/>
      <c r="AD932" s="30"/>
      <c r="AE932" s="30"/>
      <c r="AF932" s="30"/>
      <c r="AG932" s="30"/>
      <c r="AH932" s="30"/>
      <c r="AI932" s="30"/>
      <c r="AK932" s="30"/>
      <c r="AN932" s="30"/>
      <c r="AO932" s="30"/>
      <c r="AP932" s="30"/>
      <c r="AQ932" s="29"/>
      <c r="AR932" s="29"/>
      <c r="AT932" s="120"/>
      <c r="AU932" s="9" t="s">
        <v>393</v>
      </c>
      <c r="AV932" s="9" t="s">
        <v>394</v>
      </c>
      <c r="AW932" s="9" t="s">
        <v>395</v>
      </c>
      <c r="AX932" s="9" t="s">
        <v>396</v>
      </c>
      <c r="AY932" s="9" t="s">
        <v>397</v>
      </c>
      <c r="AZ932" s="9" t="s">
        <v>398</v>
      </c>
      <c r="BA932" s="9" t="s">
        <v>399</v>
      </c>
      <c r="BB932" s="9" t="s">
        <v>400</v>
      </c>
      <c r="BC932" s="9" t="s">
        <v>401</v>
      </c>
      <c r="BD932" s="9" t="s">
        <v>402</v>
      </c>
      <c r="BE932" s="9" t="s">
        <v>403</v>
      </c>
      <c r="BH932" s="120"/>
      <c r="BI932" s="120"/>
      <c r="BJ932" s="120"/>
      <c r="BK932" s="120"/>
      <c r="BL932" s="120"/>
      <c r="BM932" s="120"/>
      <c r="BN932" s="120"/>
      <c r="BO932" s="120"/>
      <c r="BQ932" s="120"/>
      <c r="BT932" s="120"/>
      <c r="BU932" s="120"/>
      <c r="BV932" s="120"/>
      <c r="BW932" s="9" t="s">
        <v>270</v>
      </c>
      <c r="BX932" s="29"/>
      <c r="DI932" s="29"/>
      <c r="DJ932" s="13" t="s">
        <v>370</v>
      </c>
    </row>
    <row r="933" spans="2:114" ht="15" customHeight="1">
      <c r="B933" s="91" t="s">
        <v>438</v>
      </c>
      <c r="C933" s="92" t="s">
        <v>352</v>
      </c>
      <c r="D933" s="92" t="s">
        <v>391</v>
      </c>
      <c r="E933" s="93" t="s">
        <v>404</v>
      </c>
      <c r="F933" s="9">
        <v>24</v>
      </c>
      <c r="G933" s="9">
        <f t="shared" si="14"/>
        <v>1</v>
      </c>
      <c r="I933" s="8">
        <f>IF(AND($J$932=1,$Y$932&lt;&gt;"○"),1,0)</f>
        <v>0</v>
      </c>
      <c r="J933" s="8">
        <f>IF($AL$933="NA",0,1)</f>
        <v>0</v>
      </c>
      <c r="K933" s="28" t="s">
        <v>118</v>
      </c>
      <c r="L933" s="29"/>
      <c r="N933" s="30"/>
      <c r="AB933" s="30"/>
      <c r="AC933" s="30"/>
      <c r="AD933" s="30"/>
      <c r="AE933" s="30"/>
      <c r="AF933" s="30"/>
      <c r="AG933" s="30"/>
      <c r="AH933" s="30"/>
      <c r="AI933" s="30"/>
      <c r="AK933" s="30"/>
      <c r="AL933" s="8" t="str">
        <f>IF('項目E2(合理的配慮の提供)'!$AI$43="","NA",'項目E2(合理的配慮の提供)'!$AI$43)</f>
        <v>NA</v>
      </c>
      <c r="AN933" s="30"/>
      <c r="AO933" s="30"/>
      <c r="AP933" s="30"/>
      <c r="AQ933" s="29"/>
      <c r="AR933" s="29"/>
      <c r="AT933" s="120"/>
      <c r="BH933" s="120"/>
      <c r="BI933" s="120"/>
      <c r="BJ933" s="120"/>
      <c r="BK933" s="120"/>
      <c r="BL933" s="120"/>
      <c r="BM933" s="120"/>
      <c r="BN933" s="120"/>
      <c r="BO933" s="120"/>
      <c r="BQ933" s="120"/>
      <c r="BR933" s="9" t="s">
        <v>405</v>
      </c>
      <c r="BT933" s="120"/>
      <c r="BU933" s="120"/>
      <c r="BV933" s="120"/>
      <c r="BW933" s="9" t="s">
        <v>271</v>
      </c>
      <c r="BX933" s="29"/>
      <c r="BY933" s="13" t="s">
        <v>403</v>
      </c>
      <c r="CA933" s="13" t="s">
        <v>373</v>
      </c>
      <c r="DI933" s="29"/>
      <c r="DJ933" s="13" t="s">
        <v>127</v>
      </c>
    </row>
    <row r="934" spans="2:114" ht="15" customHeight="1">
      <c r="B934" s="91" t="s">
        <v>438</v>
      </c>
      <c r="C934" s="92" t="s">
        <v>352</v>
      </c>
      <c r="D934" s="92" t="s">
        <v>406</v>
      </c>
      <c r="E934" s="93" t="s">
        <v>407</v>
      </c>
      <c r="F934" s="9">
        <v>24</v>
      </c>
      <c r="G934" s="9">
        <f t="shared" si="14"/>
        <v>1</v>
      </c>
      <c r="J934" s="8">
        <f>IF(COUNTIF($O$934:$AH$934,"○")=0,0,1)</f>
        <v>0</v>
      </c>
      <c r="K934" s="28" t="s">
        <v>154</v>
      </c>
      <c r="L934" s="29"/>
      <c r="N934" s="30"/>
      <c r="O934" s="8" t="str">
        <f>IF('項目E2(合理的配慮の提供)'!$AJ$43="","NA",'項目E2(合理的配慮の提供)'!$AJ$43)</f>
        <v>NA</v>
      </c>
      <c r="P934" s="8" t="str">
        <f>IF('項目E2(合理的配慮の提供)'!$AK$43="","NA",'項目E2(合理的配慮の提供)'!$AK$43)</f>
        <v>NA</v>
      </c>
      <c r="Q934" s="8" t="str">
        <f>IF('項目E2(合理的配慮の提供)'!$AL$43="","NA",'項目E2(合理的配慮の提供)'!$AL$43)</f>
        <v>NA</v>
      </c>
      <c r="R934" s="8" t="str">
        <f>IF('項目E2(合理的配慮の提供)'!$AM$43="","NA",'項目E2(合理的配慮の提供)'!$AM$43)</f>
        <v>NA</v>
      </c>
      <c r="S934" s="8" t="str">
        <f>IF('項目E2(合理的配慮の提供)'!$AN$43="","NA",'項目E2(合理的配慮の提供)'!$AN$43)</f>
        <v>NA</v>
      </c>
      <c r="T934" s="8" t="str">
        <f>IF('項目E2(合理的配慮の提供)'!$AO$43="","NA",'項目E2(合理的配慮の提供)'!$AO$43)</f>
        <v>NA</v>
      </c>
      <c r="AB934" s="30"/>
      <c r="AC934" s="30"/>
      <c r="AD934" s="30"/>
      <c r="AE934" s="30"/>
      <c r="AF934" s="30"/>
      <c r="AG934" s="30"/>
      <c r="AH934" s="30"/>
      <c r="AI934" s="30"/>
      <c r="AK934" s="30"/>
      <c r="AN934" s="30"/>
      <c r="AO934" s="30"/>
      <c r="AP934" s="30"/>
      <c r="AQ934" s="29"/>
      <c r="AR934" s="29"/>
      <c r="AT934" s="120"/>
      <c r="AU934" s="9" t="s">
        <v>408</v>
      </c>
      <c r="AV934" s="9" t="s">
        <v>409</v>
      </c>
      <c r="AW934" s="9" t="s">
        <v>410</v>
      </c>
      <c r="AX934" s="9" t="s">
        <v>411</v>
      </c>
      <c r="AY934" s="9" t="s">
        <v>412</v>
      </c>
      <c r="AZ934" s="9" t="s">
        <v>413</v>
      </c>
      <c r="BH934" s="120"/>
      <c r="BI934" s="120"/>
      <c r="BJ934" s="120"/>
      <c r="BK934" s="120"/>
      <c r="BL934" s="120"/>
      <c r="BM934" s="120"/>
      <c r="BN934" s="120"/>
      <c r="BO934" s="120"/>
      <c r="BQ934" s="120"/>
      <c r="BT934" s="120"/>
      <c r="BU934" s="120"/>
      <c r="BV934" s="120"/>
      <c r="BW934" s="9" t="s">
        <v>278</v>
      </c>
      <c r="BX934" s="29"/>
      <c r="DI934" s="29"/>
      <c r="DJ934" s="13" t="s">
        <v>370</v>
      </c>
    </row>
    <row r="935" spans="2:114" ht="15" customHeight="1">
      <c r="B935" s="91" t="s">
        <v>438</v>
      </c>
      <c r="C935" s="92" t="s">
        <v>352</v>
      </c>
      <c r="D935" s="92" t="s">
        <v>406</v>
      </c>
      <c r="E935" s="93" t="s">
        <v>414</v>
      </c>
      <c r="F935" s="9">
        <v>24</v>
      </c>
      <c r="G935" s="9">
        <f t="shared" si="14"/>
        <v>1</v>
      </c>
      <c r="I935" s="8">
        <f>IF(AND($J$934=1,$T$934&lt;&gt;"○"),1,0)</f>
        <v>0</v>
      </c>
      <c r="J935" s="8">
        <f>IF($AL$935="NA",0,1)</f>
        <v>0</v>
      </c>
      <c r="K935" s="28" t="s">
        <v>118</v>
      </c>
      <c r="L935" s="29"/>
      <c r="N935" s="30"/>
      <c r="AB935" s="30"/>
      <c r="AC935" s="30"/>
      <c r="AD935" s="30"/>
      <c r="AE935" s="30"/>
      <c r="AF935" s="30"/>
      <c r="AG935" s="30"/>
      <c r="AH935" s="30"/>
      <c r="AI935" s="30"/>
      <c r="AK935" s="30"/>
      <c r="AL935" s="8" t="str">
        <f>IF('項目E2(合理的配慮の提供)'!$AP$43="","NA",'項目E2(合理的配慮の提供)'!$AP$43)</f>
        <v>NA</v>
      </c>
      <c r="AN935" s="30"/>
      <c r="AO935" s="30"/>
      <c r="AP935" s="30"/>
      <c r="AQ935" s="29"/>
      <c r="AR935" s="29"/>
      <c r="AT935" s="120"/>
      <c r="BH935" s="120"/>
      <c r="BI935" s="120"/>
      <c r="BJ935" s="120"/>
      <c r="BK935" s="120"/>
      <c r="BL935" s="120"/>
      <c r="BM935" s="120"/>
      <c r="BN935" s="120"/>
      <c r="BO935" s="120"/>
      <c r="BQ935" s="120"/>
      <c r="BR935" s="9" t="s">
        <v>415</v>
      </c>
      <c r="BT935" s="120"/>
      <c r="BU935" s="120"/>
      <c r="BV935" s="120"/>
      <c r="BW935" s="9" t="s">
        <v>279</v>
      </c>
      <c r="BX935" s="29"/>
      <c r="BY935" s="13" t="s">
        <v>413</v>
      </c>
      <c r="CA935" s="13" t="s">
        <v>373</v>
      </c>
      <c r="DI935" s="29"/>
      <c r="DJ935" s="13" t="s">
        <v>127</v>
      </c>
    </row>
    <row r="936" spans="2:114" ht="15" customHeight="1">
      <c r="B936" s="91" t="s">
        <v>438</v>
      </c>
      <c r="C936" s="92" t="s">
        <v>352</v>
      </c>
      <c r="D936" s="92" t="s">
        <v>209</v>
      </c>
      <c r="E936" s="93" t="s">
        <v>210</v>
      </c>
      <c r="F936" s="9">
        <v>24</v>
      </c>
      <c r="G936" s="9">
        <f t="shared" si="14"/>
        <v>1</v>
      </c>
      <c r="J936" s="8">
        <f>IF(COUNTIF($O$936:$AH$936,"○")=0,0,1)</f>
        <v>0</v>
      </c>
      <c r="K936" s="28" t="s">
        <v>154</v>
      </c>
      <c r="L936" s="29"/>
      <c r="N936" s="30"/>
      <c r="O936" s="8" t="str">
        <f>IF('項目E2(合理的配慮の提供)'!$AQ$43="","NA",'項目E2(合理的配慮の提供)'!$AQ$43)</f>
        <v>NA</v>
      </c>
      <c r="P936" s="8" t="str">
        <f>IF('項目E2(合理的配慮の提供)'!$AR$43="","NA",'項目E2(合理的配慮の提供)'!$AR$43)</f>
        <v>NA</v>
      </c>
      <c r="Q936" s="8" t="str">
        <f>IF('項目E2(合理的配慮の提供)'!$AS$43="","NA",'項目E2(合理的配慮の提供)'!$AS$43)</f>
        <v>NA</v>
      </c>
      <c r="AB936" s="30"/>
      <c r="AC936" s="30"/>
      <c r="AD936" s="30"/>
      <c r="AE936" s="30"/>
      <c r="AF936" s="30"/>
      <c r="AG936" s="30"/>
      <c r="AH936" s="30"/>
      <c r="AI936" s="30"/>
      <c r="AK936" s="30"/>
      <c r="AN936" s="30"/>
      <c r="AO936" s="30"/>
      <c r="AP936" s="30"/>
      <c r="AQ936" s="29"/>
      <c r="AR936" s="29"/>
      <c r="AT936" s="120"/>
      <c r="AU936" s="9" t="s">
        <v>416</v>
      </c>
      <c r="AV936" s="9" t="s">
        <v>417</v>
      </c>
      <c r="AW936" s="9" t="s">
        <v>418</v>
      </c>
      <c r="BH936" s="120"/>
      <c r="BI936" s="120"/>
      <c r="BJ936" s="120"/>
      <c r="BK936" s="120"/>
      <c r="BL936" s="120"/>
      <c r="BM936" s="120"/>
      <c r="BN936" s="120"/>
      <c r="BO936" s="120"/>
      <c r="BQ936" s="120"/>
      <c r="BT936" s="120"/>
      <c r="BU936" s="120"/>
      <c r="BV936" s="120"/>
      <c r="BW936" s="9" t="s">
        <v>284</v>
      </c>
      <c r="BX936" s="29"/>
      <c r="DI936" s="29"/>
      <c r="DJ936" s="13" t="s">
        <v>370</v>
      </c>
    </row>
    <row r="937" spans="2:114" ht="15" customHeight="1">
      <c r="B937" s="91" t="s">
        <v>438</v>
      </c>
      <c r="C937" s="92" t="s">
        <v>352</v>
      </c>
      <c r="D937" s="92" t="s">
        <v>215</v>
      </c>
      <c r="E937" s="93" t="s">
        <v>419</v>
      </c>
      <c r="F937" s="9">
        <v>24</v>
      </c>
      <c r="G937" s="9">
        <f t="shared" si="14"/>
        <v>1</v>
      </c>
      <c r="J937" s="8">
        <f>IF(COUNTIF($O$937:$AH$937,"○")=0,0,1)</f>
        <v>0</v>
      </c>
      <c r="K937" s="28" t="s">
        <v>154</v>
      </c>
      <c r="L937" s="29"/>
      <c r="N937" s="30"/>
      <c r="O937" s="8" t="str">
        <f>IF('項目E2(合理的配慮の提供)'!$AT$43="","NA",'項目E2(合理的配慮の提供)'!$AT$43)</f>
        <v>NA</v>
      </c>
      <c r="AB937" s="30"/>
      <c r="AC937" s="30"/>
      <c r="AD937" s="30"/>
      <c r="AE937" s="30"/>
      <c r="AF937" s="30"/>
      <c r="AG937" s="30"/>
      <c r="AH937" s="30"/>
      <c r="AI937" s="30"/>
      <c r="AK937" s="30"/>
      <c r="AN937" s="30"/>
      <c r="AO937" s="30"/>
      <c r="AP937" s="30"/>
      <c r="AQ937" s="29"/>
      <c r="AR937" s="29"/>
      <c r="AT937" s="120"/>
      <c r="AU937" s="9" t="s">
        <v>420</v>
      </c>
      <c r="BH937" s="120"/>
      <c r="BI937" s="120"/>
      <c r="BJ937" s="120"/>
      <c r="BK937" s="120"/>
      <c r="BL937" s="120"/>
      <c r="BM937" s="120"/>
      <c r="BN937" s="120"/>
      <c r="BO937" s="120"/>
      <c r="BQ937" s="120"/>
      <c r="BT937" s="120"/>
      <c r="BU937" s="120"/>
      <c r="BV937" s="120"/>
      <c r="BW937" s="9" t="s">
        <v>285</v>
      </c>
      <c r="BX937" s="29"/>
      <c r="DI937" s="29"/>
      <c r="DJ937" s="13" t="s">
        <v>370</v>
      </c>
    </row>
    <row r="938" spans="2:114" ht="15" customHeight="1">
      <c r="B938" s="91" t="s">
        <v>438</v>
      </c>
      <c r="C938" s="92" t="s">
        <v>352</v>
      </c>
      <c r="D938" s="92" t="s">
        <v>218</v>
      </c>
      <c r="E938" s="93" t="s">
        <v>421</v>
      </c>
      <c r="F938" s="9">
        <v>24</v>
      </c>
      <c r="G938" s="9">
        <f t="shared" si="14"/>
        <v>1</v>
      </c>
      <c r="J938" s="8">
        <f>IF($AL$938="NA",0,1)</f>
        <v>0</v>
      </c>
      <c r="K938" s="28" t="s">
        <v>118</v>
      </c>
      <c r="L938" s="29"/>
      <c r="N938" s="30"/>
      <c r="AB938" s="30"/>
      <c r="AC938" s="30"/>
      <c r="AD938" s="30"/>
      <c r="AE938" s="30"/>
      <c r="AF938" s="30"/>
      <c r="AG938" s="30"/>
      <c r="AH938" s="30"/>
      <c r="AI938" s="30"/>
      <c r="AK938" s="30"/>
      <c r="AL938" s="8" t="str">
        <f>IF('項目E2(合理的配慮の提供)'!$AU$43="","NA",'項目E2(合理的配慮の提供)'!$AU$43)</f>
        <v>NA</v>
      </c>
      <c r="AN938" s="30"/>
      <c r="AO938" s="30"/>
      <c r="AP938" s="30"/>
      <c r="AQ938" s="29"/>
      <c r="AR938" s="29"/>
      <c r="AT938" s="120"/>
      <c r="BH938" s="120"/>
      <c r="BI938" s="120"/>
      <c r="BJ938" s="120"/>
      <c r="BK938" s="120"/>
      <c r="BL938" s="120"/>
      <c r="BM938" s="120"/>
      <c r="BN938" s="120"/>
      <c r="BO938" s="120"/>
      <c r="BQ938" s="120"/>
      <c r="BR938" s="9" t="s">
        <v>422</v>
      </c>
      <c r="BT938" s="120"/>
      <c r="BU938" s="120"/>
      <c r="BV938" s="120"/>
      <c r="BW938" s="9" t="s">
        <v>286</v>
      </c>
      <c r="BX938" s="29"/>
      <c r="DI938" s="29"/>
      <c r="DJ938" s="13" t="s">
        <v>127</v>
      </c>
    </row>
    <row r="939" spans="2:114" ht="15" customHeight="1">
      <c r="B939" s="91" t="s">
        <v>438</v>
      </c>
      <c r="C939" s="92" t="s">
        <v>352</v>
      </c>
      <c r="D939" s="92" t="s">
        <v>432</v>
      </c>
      <c r="E939" s="93" t="s">
        <v>423</v>
      </c>
      <c r="F939" s="9">
        <v>24</v>
      </c>
      <c r="G939" s="9">
        <f t="shared" si="14"/>
        <v>1</v>
      </c>
      <c r="J939" s="8">
        <f>IF(OR($M$939="(選択)",LEN(TRIM($M$939))=0,$M$939="NA"),0,1)</f>
        <v>0</v>
      </c>
      <c r="K939" s="28" t="s">
        <v>145</v>
      </c>
      <c r="L939" s="29"/>
      <c r="M939" s="8" t="str">
        <f>IF('項目E2(合理的配慮の提供)'!$AV$43="","NA",'項目E2(合理的配慮の提供)'!$AV$43)</f>
        <v>(選択)</v>
      </c>
      <c r="N939" s="30"/>
      <c r="AB939" s="30"/>
      <c r="AC939" s="30"/>
      <c r="AD939" s="30"/>
      <c r="AE939" s="30"/>
      <c r="AF939" s="30"/>
      <c r="AG939" s="30"/>
      <c r="AH939" s="30"/>
      <c r="AI939" s="30"/>
      <c r="AK939" s="30"/>
      <c r="AN939" s="30"/>
      <c r="AO939" s="30"/>
      <c r="AP939" s="30"/>
      <c r="AQ939" s="29"/>
      <c r="AR939" s="29"/>
      <c r="AS939" s="9" t="s">
        <v>424</v>
      </c>
      <c r="AT939" s="120"/>
      <c r="BH939" s="120"/>
      <c r="BI939" s="120"/>
      <c r="BJ939" s="120"/>
      <c r="BK939" s="120"/>
      <c r="BL939" s="120"/>
      <c r="BM939" s="120"/>
      <c r="BN939" s="120"/>
      <c r="BO939" s="120"/>
      <c r="BQ939" s="120"/>
      <c r="BT939" s="120"/>
      <c r="BU939" s="120"/>
      <c r="BV939" s="120"/>
      <c r="BW939" s="9" t="s">
        <v>287</v>
      </c>
      <c r="BX939" s="29"/>
      <c r="DI939" s="29"/>
      <c r="DJ939" s="13" t="s">
        <v>360</v>
      </c>
    </row>
    <row r="940" spans="2:114" ht="15" customHeight="1">
      <c r="B940" s="91" t="s">
        <v>438</v>
      </c>
      <c r="C940" s="92" t="s">
        <v>352</v>
      </c>
      <c r="D940" s="92" t="s">
        <v>425</v>
      </c>
      <c r="E940" s="93" t="s">
        <v>426</v>
      </c>
      <c r="F940" s="9">
        <v>24</v>
      </c>
      <c r="G940" s="9">
        <f t="shared" si="14"/>
        <v>1</v>
      </c>
      <c r="J940" s="8">
        <f>IF($AL$940="NA",0,1)</f>
        <v>0</v>
      </c>
      <c r="K940" s="28" t="s">
        <v>118</v>
      </c>
      <c r="L940" s="29"/>
      <c r="N940" s="30"/>
      <c r="AB940" s="30"/>
      <c r="AC940" s="30"/>
      <c r="AD940" s="30"/>
      <c r="AE940" s="30"/>
      <c r="AF940" s="30"/>
      <c r="AG940" s="30"/>
      <c r="AH940" s="30"/>
      <c r="AI940" s="30"/>
      <c r="AK940" s="30"/>
      <c r="AL940" s="8" t="str">
        <f>IF('項目E2(合理的配慮の提供)'!$AW$43="","NA",'項目E2(合理的配慮の提供)'!$AW$43)</f>
        <v>NA</v>
      </c>
      <c r="AN940" s="30"/>
      <c r="AO940" s="30"/>
      <c r="AP940" s="30"/>
      <c r="AQ940" s="29"/>
      <c r="AR940" s="29"/>
      <c r="AT940" s="120"/>
      <c r="BH940" s="120"/>
      <c r="BI940" s="120"/>
      <c r="BJ940" s="120"/>
      <c r="BK940" s="120"/>
      <c r="BL940" s="120"/>
      <c r="BM940" s="120"/>
      <c r="BN940" s="120"/>
      <c r="BO940" s="120"/>
      <c r="BQ940" s="120"/>
      <c r="BR940" s="9" t="s">
        <v>427</v>
      </c>
      <c r="BT940" s="120"/>
      <c r="BU940" s="120"/>
      <c r="BV940" s="120"/>
      <c r="BW940" s="9" t="s">
        <v>288</v>
      </c>
      <c r="BX940" s="29"/>
      <c r="DI940" s="29"/>
      <c r="DJ940" s="13" t="s">
        <v>127</v>
      </c>
    </row>
    <row r="941" spans="2:114" ht="15" customHeight="1">
      <c r="B941" s="91" t="s">
        <v>438</v>
      </c>
      <c r="C941" s="92" t="s">
        <v>352</v>
      </c>
      <c r="D941" s="92" t="s">
        <v>227</v>
      </c>
      <c r="E941" s="93" t="s">
        <v>228</v>
      </c>
      <c r="F941" s="9">
        <v>24</v>
      </c>
      <c r="G941" s="9">
        <f t="shared" si="14"/>
        <v>1</v>
      </c>
      <c r="J941" s="8">
        <f>IF($AL$941="NA",0,1)</f>
        <v>0</v>
      </c>
      <c r="K941" s="28" t="s">
        <v>118</v>
      </c>
      <c r="L941" s="29"/>
      <c r="N941" s="30"/>
      <c r="AB941" s="30"/>
      <c r="AC941" s="30"/>
      <c r="AD941" s="30"/>
      <c r="AE941" s="30"/>
      <c r="AF941" s="30"/>
      <c r="AG941" s="30"/>
      <c r="AH941" s="30"/>
      <c r="AI941" s="30"/>
      <c r="AK941" s="30"/>
      <c r="AL941" s="8" t="str">
        <f>IF('項目E2(合理的配慮の提供)'!$AX$43="","NA",'項目E2(合理的配慮の提供)'!$AX$43)</f>
        <v>NA</v>
      </c>
      <c r="AN941" s="30"/>
      <c r="AO941" s="30"/>
      <c r="AP941" s="30"/>
      <c r="AQ941" s="29"/>
      <c r="AR941" s="29"/>
      <c r="AT941" s="120"/>
      <c r="BH941" s="120"/>
      <c r="BI941" s="120"/>
      <c r="BJ941" s="120"/>
      <c r="BK941" s="120"/>
      <c r="BL941" s="120"/>
      <c r="BM941" s="120"/>
      <c r="BN941" s="120"/>
      <c r="BO941" s="120"/>
      <c r="BQ941" s="120"/>
      <c r="BR941" s="9" t="s">
        <v>428</v>
      </c>
      <c r="BT941" s="120"/>
      <c r="BU941" s="120"/>
      <c r="BV941" s="120"/>
      <c r="BW941" s="9" t="s">
        <v>289</v>
      </c>
      <c r="BX941" s="29"/>
      <c r="DI941" s="29"/>
      <c r="DJ941" s="13" t="s">
        <v>127</v>
      </c>
    </row>
    <row r="942" spans="2:114" ht="15" customHeight="1">
      <c r="B942" s="91" t="s">
        <v>438</v>
      </c>
      <c r="C942" s="92" t="s">
        <v>352</v>
      </c>
      <c r="D942" s="92" t="s">
        <v>429</v>
      </c>
      <c r="E942" s="93" t="s">
        <v>430</v>
      </c>
      <c r="F942" s="9">
        <v>24</v>
      </c>
      <c r="G942" s="9">
        <f t="shared" si="14"/>
        <v>1</v>
      </c>
      <c r="J942" s="8">
        <f>IF(OR($M$942="(選択)",LEN(TRIM($M$942))=0,$M$942="NA"),0,1)</f>
        <v>0</v>
      </c>
      <c r="K942" s="28" t="s">
        <v>145</v>
      </c>
      <c r="L942" s="29"/>
      <c r="M942" s="8" t="str">
        <f>IF('項目E2(合理的配慮の提供)'!$AY$43="","NA",'項目E2(合理的配慮の提供)'!$AY$43)</f>
        <v>(選択)</v>
      </c>
      <c r="N942" s="30"/>
      <c r="AB942" s="30"/>
      <c r="AC942" s="30"/>
      <c r="AD942" s="30"/>
      <c r="AE942" s="30"/>
      <c r="AF942" s="30"/>
      <c r="AG942" s="30"/>
      <c r="AH942" s="30"/>
      <c r="AI942" s="30"/>
      <c r="AK942" s="30"/>
      <c r="AN942" s="30"/>
      <c r="AO942" s="30"/>
      <c r="AP942" s="30"/>
      <c r="AQ942" s="29"/>
      <c r="AR942" s="29"/>
      <c r="AS942" s="9" t="s">
        <v>431</v>
      </c>
      <c r="AT942" s="120"/>
      <c r="BH942" s="120"/>
      <c r="BI942" s="120"/>
      <c r="BJ942" s="120"/>
      <c r="BK942" s="120"/>
      <c r="BL942" s="120"/>
      <c r="BM942" s="120"/>
      <c r="BN942" s="120"/>
      <c r="BO942" s="120"/>
      <c r="BQ942" s="120"/>
      <c r="BT942" s="120"/>
      <c r="BU942" s="120"/>
      <c r="BV942" s="120"/>
      <c r="BW942" s="9" t="s">
        <v>290</v>
      </c>
      <c r="BX942" s="29"/>
      <c r="DI942" s="29"/>
      <c r="DJ942" s="13" t="s">
        <v>360</v>
      </c>
    </row>
    <row r="943" spans="2:114" ht="15" customHeight="1">
      <c r="B943" s="91" t="s">
        <v>438</v>
      </c>
      <c r="C943" s="92" t="s">
        <v>352</v>
      </c>
      <c r="D943" s="92" t="s">
        <v>357</v>
      </c>
      <c r="E943" s="93" t="s">
        <v>439</v>
      </c>
      <c r="F943" s="9">
        <v>25</v>
      </c>
      <c r="G943" s="9">
        <f t="shared" si="14"/>
        <v>1</v>
      </c>
      <c r="J943" s="8">
        <f>IF(OR($M$943="(選択)",LEN(TRIM($M$943))=0,$M$943="NA"),0,1)</f>
        <v>0</v>
      </c>
      <c r="K943" s="28" t="s">
        <v>145</v>
      </c>
      <c r="L943" s="29"/>
      <c r="M943" s="8" t="str">
        <f>IF('項目E2(合理的配慮の提供)'!$C$44="","NA",'項目E2(合理的配慮の提供)'!$C$44)</f>
        <v>(選択)</v>
      </c>
      <c r="N943" s="30"/>
      <c r="AB943" s="30"/>
      <c r="AC943" s="30"/>
      <c r="AD943" s="30"/>
      <c r="AE943" s="30"/>
      <c r="AF943" s="30"/>
      <c r="AG943" s="30"/>
      <c r="AH943" s="30"/>
      <c r="AI943" s="30"/>
      <c r="AK943" s="30"/>
      <c r="AN943" s="30"/>
      <c r="AO943" s="30"/>
      <c r="AP943" s="30"/>
      <c r="AQ943" s="29"/>
      <c r="AR943" s="29"/>
      <c r="AS943" s="9" t="s">
        <v>359</v>
      </c>
      <c r="AT943" s="120"/>
      <c r="BH943" s="120"/>
      <c r="BI943" s="120"/>
      <c r="BJ943" s="120"/>
      <c r="BK943" s="120"/>
      <c r="BL943" s="120"/>
      <c r="BM943" s="120"/>
      <c r="BN943" s="120"/>
      <c r="BO943" s="120"/>
      <c r="BQ943" s="120"/>
      <c r="BT943" s="120"/>
      <c r="BU943" s="120"/>
      <c r="BV943" s="120"/>
      <c r="BW943" s="9" t="s">
        <v>237</v>
      </c>
      <c r="BX943" s="29"/>
      <c r="DI943" s="29"/>
      <c r="DJ943" s="13" t="s">
        <v>360</v>
      </c>
    </row>
    <row r="944" spans="2:114" ht="15" customHeight="1">
      <c r="B944" s="91" t="s">
        <v>438</v>
      </c>
      <c r="C944" s="92" t="s">
        <v>352</v>
      </c>
      <c r="D944" s="92" t="s">
        <v>361</v>
      </c>
      <c r="E944" s="93" t="s">
        <v>362</v>
      </c>
      <c r="F944" s="9">
        <v>25</v>
      </c>
      <c r="G944" s="9">
        <f t="shared" si="14"/>
        <v>1</v>
      </c>
      <c r="J944" s="8">
        <f>IF($AL$944="NA",0,1)</f>
        <v>0</v>
      </c>
      <c r="K944" s="28" t="s">
        <v>118</v>
      </c>
      <c r="L944" s="29"/>
      <c r="N944" s="30"/>
      <c r="AB944" s="30"/>
      <c r="AC944" s="30"/>
      <c r="AD944" s="30"/>
      <c r="AE944" s="30"/>
      <c r="AF944" s="30"/>
      <c r="AG944" s="30"/>
      <c r="AH944" s="30"/>
      <c r="AI944" s="30"/>
      <c r="AK944" s="30"/>
      <c r="AL944" s="8" t="str">
        <f>IF('項目E2(合理的配慮の提供)'!$D$44="","NA",'項目E2(合理的配慮の提供)'!$D$44)</f>
        <v>NA</v>
      </c>
      <c r="AN944" s="30"/>
      <c r="AO944" s="30"/>
      <c r="AP944" s="30"/>
      <c r="AQ944" s="29"/>
      <c r="AR944" s="29"/>
      <c r="AT944" s="120"/>
      <c r="BH944" s="120"/>
      <c r="BI944" s="120"/>
      <c r="BJ944" s="120"/>
      <c r="BK944" s="120"/>
      <c r="BL944" s="120"/>
      <c r="BM944" s="120"/>
      <c r="BN944" s="120"/>
      <c r="BO944" s="120"/>
      <c r="BQ944" s="120"/>
      <c r="BR944" s="9" t="s">
        <v>363</v>
      </c>
      <c r="BT944" s="120"/>
      <c r="BU944" s="120"/>
      <c r="BV944" s="120"/>
      <c r="BW944" s="9" t="s">
        <v>238</v>
      </c>
      <c r="BX944" s="29"/>
      <c r="DI944" s="29"/>
      <c r="DJ944" s="13" t="s">
        <v>127</v>
      </c>
    </row>
    <row r="945" spans="2:114" ht="15" customHeight="1">
      <c r="B945" s="91" t="s">
        <v>438</v>
      </c>
      <c r="C945" s="92" t="s">
        <v>352</v>
      </c>
      <c r="D945" s="92" t="s">
        <v>364</v>
      </c>
      <c r="E945" s="93" t="s">
        <v>365</v>
      </c>
      <c r="F945" s="9">
        <v>25</v>
      </c>
      <c r="G945" s="9">
        <f t="shared" si="14"/>
        <v>1</v>
      </c>
      <c r="J945" s="8">
        <f>IF(COUNTIF($O$945:$AH$945,"○")=0,0,1)</f>
        <v>0</v>
      </c>
      <c r="K945" s="28" t="s">
        <v>366</v>
      </c>
      <c r="L945" s="29"/>
      <c r="N945" s="30"/>
      <c r="O945" s="8" t="str">
        <f>IF('項目E2(合理的配慮の提供)'!$G$44="","NA",'項目E2(合理的配慮の提供)'!$G$44)</f>
        <v>NA</v>
      </c>
      <c r="P945" s="8" t="str">
        <f>IF('項目E2(合理的配慮の提供)'!$H$44="","NA",'項目E2(合理的配慮の提供)'!$H$44)</f>
        <v>NA</v>
      </c>
      <c r="Q945" s="8" t="str">
        <f>IF('項目E2(合理的配慮の提供)'!$I$44="","NA",'項目E2(合理的配慮の提供)'!$I$44)</f>
        <v>NA</v>
      </c>
      <c r="AB945" s="30"/>
      <c r="AC945" s="30"/>
      <c r="AD945" s="30"/>
      <c r="AE945" s="30"/>
      <c r="AF945" s="30"/>
      <c r="AG945" s="30"/>
      <c r="AH945" s="30"/>
      <c r="AI945" s="30"/>
      <c r="AK945" s="30"/>
      <c r="AM945" s="32"/>
      <c r="AN945" s="30"/>
      <c r="AO945" s="30"/>
      <c r="AP945" s="30"/>
      <c r="AQ945" s="29"/>
      <c r="AR945" s="29"/>
      <c r="AT945" s="120"/>
      <c r="AU945" s="9" t="s">
        <v>367</v>
      </c>
      <c r="AV945" s="9" t="s">
        <v>368</v>
      </c>
      <c r="AW945" s="9" t="s">
        <v>369</v>
      </c>
      <c r="BH945" s="120"/>
      <c r="BI945" s="120"/>
      <c r="BJ945" s="120"/>
      <c r="BK945" s="120"/>
      <c r="BL945" s="120"/>
      <c r="BM945" s="120"/>
      <c r="BN945" s="120"/>
      <c r="BO945" s="120"/>
      <c r="BQ945" s="120"/>
      <c r="BT945" s="120"/>
      <c r="BU945" s="120"/>
      <c r="BV945" s="120"/>
      <c r="BW945" s="9" t="s">
        <v>242</v>
      </c>
      <c r="BX945" s="29"/>
      <c r="DI945" s="29"/>
      <c r="DJ945" s="13" t="s">
        <v>370</v>
      </c>
    </row>
    <row r="946" spans="2:114" ht="15" customHeight="1">
      <c r="B946" s="91" t="s">
        <v>438</v>
      </c>
      <c r="C946" s="92" t="s">
        <v>352</v>
      </c>
      <c r="D946" s="92" t="s">
        <v>364</v>
      </c>
      <c r="E946" s="93" t="s">
        <v>371</v>
      </c>
      <c r="F946" s="9">
        <v>25</v>
      </c>
      <c r="G946" s="9">
        <f t="shared" si="14"/>
        <v>1</v>
      </c>
      <c r="I946" s="8">
        <f>IF(AND($J$945=1,$Q$945&lt;&gt;"○"),1,0)</f>
        <v>0</v>
      </c>
      <c r="J946" s="8">
        <f>IF($AL$946="NA",0,1)</f>
        <v>0</v>
      </c>
      <c r="K946" s="28" t="s">
        <v>118</v>
      </c>
      <c r="L946" s="29"/>
      <c r="N946" s="30"/>
      <c r="AB946" s="30"/>
      <c r="AC946" s="30"/>
      <c r="AD946" s="30"/>
      <c r="AE946" s="30"/>
      <c r="AF946" s="30"/>
      <c r="AG946" s="30"/>
      <c r="AH946" s="30"/>
      <c r="AI946" s="30"/>
      <c r="AK946" s="30"/>
      <c r="AL946" s="8" t="str">
        <f>IF('項目E2(合理的配慮の提供)'!$J$44="","NA",'項目E2(合理的配慮の提供)'!$J$44)</f>
        <v>NA</v>
      </c>
      <c r="AN946" s="30"/>
      <c r="AO946" s="30"/>
      <c r="AP946" s="30"/>
      <c r="AQ946" s="29"/>
      <c r="AR946" s="29"/>
      <c r="AT946" s="120"/>
      <c r="BH946" s="120"/>
      <c r="BI946" s="120"/>
      <c r="BJ946" s="120"/>
      <c r="BK946" s="120"/>
      <c r="BL946" s="120"/>
      <c r="BM946" s="120"/>
      <c r="BN946" s="120"/>
      <c r="BO946" s="120"/>
      <c r="BQ946" s="120"/>
      <c r="BR946" s="9" t="s">
        <v>372</v>
      </c>
      <c r="BT946" s="120"/>
      <c r="BU946" s="120"/>
      <c r="BV946" s="120"/>
      <c r="BW946" s="9" t="s">
        <v>243</v>
      </c>
      <c r="BX946" s="29"/>
      <c r="BY946" s="13" t="s">
        <v>369</v>
      </c>
      <c r="CA946" s="13" t="s">
        <v>373</v>
      </c>
      <c r="DI946" s="29"/>
      <c r="DJ946" s="13" t="s">
        <v>127</v>
      </c>
    </row>
    <row r="947" spans="2:114" ht="15" customHeight="1">
      <c r="B947" s="91" t="s">
        <v>438</v>
      </c>
      <c r="C947" s="92" t="s">
        <v>352</v>
      </c>
      <c r="D947" s="92" t="s">
        <v>162</v>
      </c>
      <c r="E947" s="93" t="s">
        <v>374</v>
      </c>
      <c r="F947" s="9">
        <v>25</v>
      </c>
      <c r="G947" s="9">
        <f t="shared" si="14"/>
        <v>1</v>
      </c>
      <c r="J947" s="8">
        <f>IF(COUNTIF($O$947:$AH$947,"○")=0,0,1)</f>
        <v>0</v>
      </c>
      <c r="K947" s="28" t="s">
        <v>154</v>
      </c>
      <c r="L947" s="29"/>
      <c r="N947" s="30"/>
      <c r="O947" s="8" t="str">
        <f>IF('項目E2(合理的配慮の提供)'!$K$44="","NA",'項目E2(合理的配慮の提供)'!$K$44)</f>
        <v>NA</v>
      </c>
      <c r="P947" s="8" t="str">
        <f>IF('項目E2(合理的配慮の提供)'!$L$44="","NA",'項目E2(合理的配慮の提供)'!$L$44)</f>
        <v>NA</v>
      </c>
      <c r="Q947" s="8" t="str">
        <f>IF('項目E2(合理的配慮の提供)'!$M$44="","NA",'項目E2(合理的配慮の提供)'!$M$44)</f>
        <v>NA</v>
      </c>
      <c r="R947" s="8" t="str">
        <f>IF('項目E2(合理的配慮の提供)'!$N$44="","NA",'項目E2(合理的配慮の提供)'!$N$44)</f>
        <v>NA</v>
      </c>
      <c r="AB947" s="30"/>
      <c r="AC947" s="30"/>
      <c r="AD947" s="30"/>
      <c r="AE947" s="30"/>
      <c r="AF947" s="30"/>
      <c r="AG947" s="30"/>
      <c r="AH947" s="30"/>
      <c r="AI947" s="30"/>
      <c r="AK947" s="30"/>
      <c r="AN947" s="30"/>
      <c r="AO947" s="30"/>
      <c r="AP947" s="30"/>
      <c r="AQ947" s="29"/>
      <c r="AR947" s="29"/>
      <c r="AT947" s="120"/>
      <c r="AU947" s="9" t="s">
        <v>375</v>
      </c>
      <c r="AV947" s="9" t="s">
        <v>376</v>
      </c>
      <c r="AW947" s="9" t="s">
        <v>377</v>
      </c>
      <c r="AX947" s="9" t="s">
        <v>378</v>
      </c>
      <c r="BH947" s="120"/>
      <c r="BI947" s="120"/>
      <c r="BJ947" s="120"/>
      <c r="BK947" s="120"/>
      <c r="BL947" s="120"/>
      <c r="BM947" s="120"/>
      <c r="BN947" s="120"/>
      <c r="BO947" s="120"/>
      <c r="BQ947" s="120"/>
      <c r="BT947" s="120"/>
      <c r="BU947" s="120"/>
      <c r="BV947" s="120"/>
      <c r="BW947" s="9" t="s">
        <v>248</v>
      </c>
      <c r="BX947" s="29"/>
      <c r="DI947" s="29"/>
      <c r="DJ947" s="13" t="s">
        <v>370</v>
      </c>
    </row>
    <row r="948" spans="2:114" ht="15" customHeight="1">
      <c r="B948" s="91" t="s">
        <v>438</v>
      </c>
      <c r="C948" s="92" t="s">
        <v>352</v>
      </c>
      <c r="D948" s="92" t="s">
        <v>379</v>
      </c>
      <c r="E948" s="93" t="s">
        <v>380</v>
      </c>
      <c r="F948" s="9">
        <v>25</v>
      </c>
      <c r="G948" s="9">
        <f t="shared" si="14"/>
        <v>1</v>
      </c>
      <c r="J948" s="8">
        <f>IF(COUNTIF($O$948:$AH$948,"○")=0,0,1)</f>
        <v>0</v>
      </c>
      <c r="K948" s="28" t="s">
        <v>154</v>
      </c>
      <c r="L948" s="29"/>
      <c r="N948" s="30"/>
      <c r="O948" s="8" t="str">
        <f>IF('項目E2(合理的配慮の提供)'!$O$44="","NA",'項目E2(合理的配慮の提供)'!$O$44)</f>
        <v>NA</v>
      </c>
      <c r="P948" s="8" t="str">
        <f>IF('項目E2(合理的配慮の提供)'!$P$44="","NA",'項目E2(合理的配慮の提供)'!$P$44)</f>
        <v>NA</v>
      </c>
      <c r="Q948" s="8" t="str">
        <f>IF('項目E2(合理的配慮の提供)'!$Q$44="","NA",'項目E2(合理的配慮の提供)'!$Q$44)</f>
        <v>NA</v>
      </c>
      <c r="R948" s="8" t="str">
        <f>IF('項目E2(合理的配慮の提供)'!$R$44="","NA",'項目E2(合理的配慮の提供)'!$R$44)</f>
        <v>NA</v>
      </c>
      <c r="S948" s="8" t="str">
        <f>IF('項目E2(合理的配慮の提供)'!$S$44="","NA",'項目E2(合理的配慮の提供)'!$S$44)</f>
        <v>NA</v>
      </c>
      <c r="T948" s="8" t="str">
        <f>IF('項目E2(合理的配慮の提供)'!$T$44="","NA",'項目E2(合理的配慮の提供)'!$T$44)</f>
        <v>NA</v>
      </c>
      <c r="U948" s="8" t="str">
        <f>IF('項目E2(合理的配慮の提供)'!$U$44="","NA",'項目E2(合理的配慮の提供)'!$U$44)</f>
        <v>NA</v>
      </c>
      <c r="V948" s="8" t="str">
        <f>IF('項目E2(合理的配慮の提供)'!$V$44="","NA",'項目E2(合理的配慮の提供)'!$V$44)</f>
        <v>NA</v>
      </c>
      <c r="W948" s="8" t="str">
        <f>IF('項目E2(合理的配慮の提供)'!$W$44="","NA",'項目E2(合理的配慮の提供)'!$W$44)</f>
        <v>NA</v>
      </c>
      <c r="AB948" s="30"/>
      <c r="AC948" s="30"/>
      <c r="AD948" s="30"/>
      <c r="AE948" s="30"/>
      <c r="AF948" s="30"/>
      <c r="AG948" s="30"/>
      <c r="AH948" s="30"/>
      <c r="AI948" s="30"/>
      <c r="AK948" s="30"/>
      <c r="AN948" s="30"/>
      <c r="AO948" s="30"/>
      <c r="AP948" s="30"/>
      <c r="AQ948" s="29"/>
      <c r="AR948" s="29"/>
      <c r="AT948" s="120"/>
      <c r="AU948" s="9" t="s">
        <v>381</v>
      </c>
      <c r="AV948" s="9" t="s">
        <v>382</v>
      </c>
      <c r="AW948" s="9" t="s">
        <v>383</v>
      </c>
      <c r="AX948" s="9" t="s">
        <v>384</v>
      </c>
      <c r="AY948" s="9" t="s">
        <v>385</v>
      </c>
      <c r="AZ948" s="9" t="s">
        <v>386</v>
      </c>
      <c r="BA948" s="9" t="s">
        <v>387</v>
      </c>
      <c r="BB948" s="9" t="s">
        <v>388</v>
      </c>
      <c r="BC948" s="9" t="s">
        <v>389</v>
      </c>
      <c r="BH948" s="120"/>
      <c r="BI948" s="120"/>
      <c r="BJ948" s="120"/>
      <c r="BK948" s="120"/>
      <c r="BL948" s="120"/>
      <c r="BM948" s="120"/>
      <c r="BN948" s="120"/>
      <c r="BO948" s="120"/>
      <c r="BQ948" s="120"/>
      <c r="BT948" s="120"/>
      <c r="BU948" s="120"/>
      <c r="BV948" s="120"/>
      <c r="BW948" s="9" t="s">
        <v>258</v>
      </c>
      <c r="BX948" s="29"/>
      <c r="DI948" s="29"/>
      <c r="DJ948" s="13" t="s">
        <v>370</v>
      </c>
    </row>
    <row r="949" spans="2:114" ht="15" customHeight="1">
      <c r="B949" s="91" t="s">
        <v>438</v>
      </c>
      <c r="C949" s="92" t="s">
        <v>352</v>
      </c>
      <c r="D949" s="92" t="s">
        <v>391</v>
      </c>
      <c r="E949" s="93" t="s">
        <v>392</v>
      </c>
      <c r="F949" s="9">
        <v>25</v>
      </c>
      <c r="G949" s="9">
        <f t="shared" si="14"/>
        <v>1</v>
      </c>
      <c r="J949" s="8">
        <f>IF(COUNTIF($O$949:$AH$949,"○")=0,0,1)</f>
        <v>0</v>
      </c>
      <c r="K949" s="28" t="s">
        <v>154</v>
      </c>
      <c r="L949" s="29"/>
      <c r="N949" s="30"/>
      <c r="O949" s="8" t="str">
        <f>IF('項目E2(合理的配慮の提供)'!$X$44="","NA",'項目E2(合理的配慮の提供)'!$X$44)</f>
        <v>NA</v>
      </c>
      <c r="P949" s="8" t="str">
        <f>IF('項目E2(合理的配慮の提供)'!$Y$44="","NA",'項目E2(合理的配慮の提供)'!$Y$44)</f>
        <v>NA</v>
      </c>
      <c r="Q949" s="8" t="str">
        <f>IF('項目E2(合理的配慮の提供)'!$Z$44="","NA",'項目E2(合理的配慮の提供)'!$Z$44)</f>
        <v>NA</v>
      </c>
      <c r="R949" s="8" t="str">
        <f>IF('項目E2(合理的配慮の提供)'!$AA$44="","NA",'項目E2(合理的配慮の提供)'!$AA$44)</f>
        <v>NA</v>
      </c>
      <c r="S949" s="8" t="str">
        <f>IF('項目E2(合理的配慮の提供)'!$AB$44="","NA",'項目E2(合理的配慮の提供)'!$AB$44)</f>
        <v>NA</v>
      </c>
      <c r="T949" s="8" t="str">
        <f>IF('項目E2(合理的配慮の提供)'!$AC$44="","NA",'項目E2(合理的配慮の提供)'!$AC$44)</f>
        <v>NA</v>
      </c>
      <c r="U949" s="8" t="str">
        <f>IF('項目E2(合理的配慮の提供)'!$AD$44="","NA",'項目E2(合理的配慮の提供)'!$AD$44)</f>
        <v>NA</v>
      </c>
      <c r="V949" s="8" t="str">
        <f>IF('項目E2(合理的配慮の提供)'!$AE$44="","NA",'項目E2(合理的配慮の提供)'!$AE$44)</f>
        <v>NA</v>
      </c>
      <c r="W949" s="8" t="str">
        <f>IF('項目E2(合理的配慮の提供)'!$AF$44="","NA",'項目E2(合理的配慮の提供)'!$AF$44)</f>
        <v>NA</v>
      </c>
      <c r="X949" s="8" t="str">
        <f>IF('項目E2(合理的配慮の提供)'!$AG$44="","NA",'項目E2(合理的配慮の提供)'!$AG$44)</f>
        <v>NA</v>
      </c>
      <c r="Y949" s="8" t="str">
        <f>IF('項目E2(合理的配慮の提供)'!$AH$44="","NA",'項目E2(合理的配慮の提供)'!$AH$44)</f>
        <v>NA</v>
      </c>
      <c r="AB949" s="30"/>
      <c r="AC949" s="30"/>
      <c r="AD949" s="30"/>
      <c r="AE949" s="30"/>
      <c r="AF949" s="30"/>
      <c r="AG949" s="30"/>
      <c r="AH949" s="30"/>
      <c r="AI949" s="30"/>
      <c r="AK949" s="30"/>
      <c r="AN949" s="30"/>
      <c r="AO949" s="30"/>
      <c r="AP949" s="30"/>
      <c r="AQ949" s="29"/>
      <c r="AR949" s="29"/>
      <c r="AT949" s="120"/>
      <c r="AU949" s="9" t="s">
        <v>393</v>
      </c>
      <c r="AV949" s="9" t="s">
        <v>394</v>
      </c>
      <c r="AW949" s="9" t="s">
        <v>395</v>
      </c>
      <c r="AX949" s="9" t="s">
        <v>396</v>
      </c>
      <c r="AY949" s="9" t="s">
        <v>397</v>
      </c>
      <c r="AZ949" s="9" t="s">
        <v>398</v>
      </c>
      <c r="BA949" s="9" t="s">
        <v>399</v>
      </c>
      <c r="BB949" s="9" t="s">
        <v>400</v>
      </c>
      <c r="BC949" s="9" t="s">
        <v>401</v>
      </c>
      <c r="BD949" s="9" t="s">
        <v>402</v>
      </c>
      <c r="BE949" s="9" t="s">
        <v>403</v>
      </c>
      <c r="BH949" s="120"/>
      <c r="BI949" s="120"/>
      <c r="BJ949" s="120"/>
      <c r="BK949" s="120"/>
      <c r="BL949" s="120"/>
      <c r="BM949" s="120"/>
      <c r="BN949" s="120"/>
      <c r="BO949" s="120"/>
      <c r="BQ949" s="120"/>
      <c r="BT949" s="120"/>
      <c r="BU949" s="120"/>
      <c r="BV949" s="120"/>
      <c r="BW949" s="9" t="s">
        <v>270</v>
      </c>
      <c r="BX949" s="29"/>
      <c r="DI949" s="29"/>
      <c r="DJ949" s="13" t="s">
        <v>370</v>
      </c>
    </row>
    <row r="950" spans="2:114" ht="15" customHeight="1">
      <c r="B950" s="91" t="s">
        <v>438</v>
      </c>
      <c r="C950" s="92" t="s">
        <v>352</v>
      </c>
      <c r="D950" s="92" t="s">
        <v>391</v>
      </c>
      <c r="E950" s="93" t="s">
        <v>404</v>
      </c>
      <c r="F950" s="9">
        <v>25</v>
      </c>
      <c r="G950" s="9">
        <f t="shared" si="14"/>
        <v>1</v>
      </c>
      <c r="I950" s="8">
        <f>IF(AND($J$949=1,$Y$949&lt;&gt;"○"),1,0)</f>
        <v>0</v>
      </c>
      <c r="J950" s="8">
        <f>IF($AL$950="NA",0,1)</f>
        <v>0</v>
      </c>
      <c r="K950" s="28" t="s">
        <v>118</v>
      </c>
      <c r="L950" s="29"/>
      <c r="N950" s="30"/>
      <c r="AB950" s="30"/>
      <c r="AC950" s="30"/>
      <c r="AD950" s="30"/>
      <c r="AE950" s="30"/>
      <c r="AF950" s="30"/>
      <c r="AG950" s="30"/>
      <c r="AH950" s="30"/>
      <c r="AI950" s="30"/>
      <c r="AK950" s="30"/>
      <c r="AL950" s="8" t="str">
        <f>IF('項目E2(合理的配慮の提供)'!$AI$44="","NA",'項目E2(合理的配慮の提供)'!$AI$44)</f>
        <v>NA</v>
      </c>
      <c r="AN950" s="30"/>
      <c r="AO950" s="30"/>
      <c r="AP950" s="30"/>
      <c r="AQ950" s="29"/>
      <c r="AR950" s="29"/>
      <c r="AT950" s="120"/>
      <c r="BH950" s="120"/>
      <c r="BI950" s="120"/>
      <c r="BJ950" s="120"/>
      <c r="BK950" s="120"/>
      <c r="BL950" s="120"/>
      <c r="BM950" s="120"/>
      <c r="BN950" s="120"/>
      <c r="BO950" s="120"/>
      <c r="BQ950" s="120"/>
      <c r="BR950" s="9" t="s">
        <v>405</v>
      </c>
      <c r="BT950" s="120"/>
      <c r="BU950" s="120"/>
      <c r="BV950" s="120"/>
      <c r="BW950" s="9" t="s">
        <v>271</v>
      </c>
      <c r="BX950" s="29"/>
      <c r="BY950" s="13" t="s">
        <v>403</v>
      </c>
      <c r="CA950" s="13" t="s">
        <v>373</v>
      </c>
      <c r="DI950" s="29"/>
      <c r="DJ950" s="13" t="s">
        <v>127</v>
      </c>
    </row>
    <row r="951" spans="2:114" ht="15" customHeight="1">
      <c r="B951" s="91" t="s">
        <v>438</v>
      </c>
      <c r="C951" s="92" t="s">
        <v>352</v>
      </c>
      <c r="D951" s="92" t="s">
        <v>406</v>
      </c>
      <c r="E951" s="93" t="s">
        <v>407</v>
      </c>
      <c r="F951" s="9">
        <v>25</v>
      </c>
      <c r="G951" s="9">
        <f t="shared" si="14"/>
        <v>1</v>
      </c>
      <c r="J951" s="8">
        <f>IF(COUNTIF($O$951:$AH$951,"○")=0,0,1)</f>
        <v>0</v>
      </c>
      <c r="K951" s="28" t="s">
        <v>154</v>
      </c>
      <c r="L951" s="29"/>
      <c r="N951" s="30"/>
      <c r="O951" s="8" t="str">
        <f>IF('項目E2(合理的配慮の提供)'!$AJ$44="","NA",'項目E2(合理的配慮の提供)'!$AJ$44)</f>
        <v>NA</v>
      </c>
      <c r="P951" s="8" t="str">
        <f>IF('項目E2(合理的配慮の提供)'!$AK$44="","NA",'項目E2(合理的配慮の提供)'!$AK$44)</f>
        <v>NA</v>
      </c>
      <c r="Q951" s="8" t="str">
        <f>IF('項目E2(合理的配慮の提供)'!$AL$44="","NA",'項目E2(合理的配慮の提供)'!$AL$44)</f>
        <v>NA</v>
      </c>
      <c r="R951" s="8" t="str">
        <f>IF('項目E2(合理的配慮の提供)'!$AM$44="","NA",'項目E2(合理的配慮の提供)'!$AM$44)</f>
        <v>NA</v>
      </c>
      <c r="S951" s="8" t="str">
        <f>IF('項目E2(合理的配慮の提供)'!$AN$44="","NA",'項目E2(合理的配慮の提供)'!$AN$44)</f>
        <v>NA</v>
      </c>
      <c r="T951" s="8" t="str">
        <f>IF('項目E2(合理的配慮の提供)'!$AO$44="","NA",'項目E2(合理的配慮の提供)'!$AO$44)</f>
        <v>NA</v>
      </c>
      <c r="AB951" s="30"/>
      <c r="AC951" s="30"/>
      <c r="AD951" s="30"/>
      <c r="AE951" s="30"/>
      <c r="AF951" s="30"/>
      <c r="AG951" s="30"/>
      <c r="AH951" s="30"/>
      <c r="AI951" s="30"/>
      <c r="AK951" s="30"/>
      <c r="AN951" s="30"/>
      <c r="AO951" s="30"/>
      <c r="AP951" s="30"/>
      <c r="AQ951" s="29"/>
      <c r="AR951" s="29"/>
      <c r="AT951" s="120"/>
      <c r="AU951" s="9" t="s">
        <v>408</v>
      </c>
      <c r="AV951" s="9" t="s">
        <v>409</v>
      </c>
      <c r="AW951" s="9" t="s">
        <v>410</v>
      </c>
      <c r="AX951" s="9" t="s">
        <v>411</v>
      </c>
      <c r="AY951" s="9" t="s">
        <v>412</v>
      </c>
      <c r="AZ951" s="9" t="s">
        <v>413</v>
      </c>
      <c r="BH951" s="120"/>
      <c r="BI951" s="120"/>
      <c r="BJ951" s="120"/>
      <c r="BK951" s="120"/>
      <c r="BL951" s="120"/>
      <c r="BM951" s="120"/>
      <c r="BN951" s="120"/>
      <c r="BO951" s="120"/>
      <c r="BQ951" s="120"/>
      <c r="BT951" s="120"/>
      <c r="BU951" s="120"/>
      <c r="BV951" s="120"/>
      <c r="BW951" s="9" t="s">
        <v>278</v>
      </c>
      <c r="BX951" s="29"/>
      <c r="DI951" s="29"/>
      <c r="DJ951" s="13" t="s">
        <v>370</v>
      </c>
    </row>
    <row r="952" spans="2:114" ht="15" customHeight="1">
      <c r="B952" s="91" t="s">
        <v>438</v>
      </c>
      <c r="C952" s="92" t="s">
        <v>352</v>
      </c>
      <c r="D952" s="92" t="s">
        <v>406</v>
      </c>
      <c r="E952" s="93" t="s">
        <v>414</v>
      </c>
      <c r="F952" s="9">
        <v>25</v>
      </c>
      <c r="G952" s="9">
        <f t="shared" si="14"/>
        <v>1</v>
      </c>
      <c r="I952" s="8">
        <f>IF(AND($J$951=1,$T$951&lt;&gt;"○"),1,0)</f>
        <v>0</v>
      </c>
      <c r="J952" s="8">
        <f>IF($AL$952="NA",0,1)</f>
        <v>0</v>
      </c>
      <c r="K952" s="28" t="s">
        <v>118</v>
      </c>
      <c r="L952" s="29"/>
      <c r="N952" s="30"/>
      <c r="AB952" s="30"/>
      <c r="AC952" s="30"/>
      <c r="AD952" s="30"/>
      <c r="AE952" s="30"/>
      <c r="AF952" s="30"/>
      <c r="AG952" s="30"/>
      <c r="AH952" s="30"/>
      <c r="AI952" s="30"/>
      <c r="AK952" s="30"/>
      <c r="AL952" s="8" t="str">
        <f>IF('項目E2(合理的配慮の提供)'!$AP$44="","NA",'項目E2(合理的配慮の提供)'!$AP$44)</f>
        <v>NA</v>
      </c>
      <c r="AN952" s="30"/>
      <c r="AO952" s="30"/>
      <c r="AP952" s="30"/>
      <c r="AQ952" s="29"/>
      <c r="AR952" s="29"/>
      <c r="AT952" s="120"/>
      <c r="BH952" s="120"/>
      <c r="BI952" s="120"/>
      <c r="BJ952" s="120"/>
      <c r="BK952" s="120"/>
      <c r="BL952" s="120"/>
      <c r="BM952" s="120"/>
      <c r="BN952" s="120"/>
      <c r="BO952" s="120"/>
      <c r="BQ952" s="120"/>
      <c r="BR952" s="9" t="s">
        <v>415</v>
      </c>
      <c r="BT952" s="120"/>
      <c r="BU952" s="120"/>
      <c r="BV952" s="120"/>
      <c r="BW952" s="9" t="s">
        <v>279</v>
      </c>
      <c r="BX952" s="29"/>
      <c r="BY952" s="13" t="s">
        <v>413</v>
      </c>
      <c r="CA952" s="13" t="s">
        <v>373</v>
      </c>
      <c r="DI952" s="29"/>
      <c r="DJ952" s="13" t="s">
        <v>127</v>
      </c>
    </row>
    <row r="953" spans="2:114" ht="15" customHeight="1">
      <c r="B953" s="91" t="s">
        <v>438</v>
      </c>
      <c r="C953" s="92" t="s">
        <v>352</v>
      </c>
      <c r="D953" s="92" t="s">
        <v>209</v>
      </c>
      <c r="E953" s="93" t="s">
        <v>210</v>
      </c>
      <c r="F953" s="9">
        <v>25</v>
      </c>
      <c r="G953" s="9">
        <f t="shared" si="14"/>
        <v>1</v>
      </c>
      <c r="J953" s="8">
        <f>IF(COUNTIF($O$953:$AH$953,"○")=0,0,1)</f>
        <v>0</v>
      </c>
      <c r="K953" s="28" t="s">
        <v>154</v>
      </c>
      <c r="L953" s="29"/>
      <c r="N953" s="30"/>
      <c r="O953" s="8" t="str">
        <f>IF('項目E2(合理的配慮の提供)'!$AQ$44="","NA",'項目E2(合理的配慮の提供)'!$AQ$44)</f>
        <v>NA</v>
      </c>
      <c r="P953" s="8" t="str">
        <f>IF('項目E2(合理的配慮の提供)'!$AR$44="","NA",'項目E2(合理的配慮の提供)'!$AR$44)</f>
        <v>NA</v>
      </c>
      <c r="Q953" s="8" t="str">
        <f>IF('項目E2(合理的配慮の提供)'!$AS$44="","NA",'項目E2(合理的配慮の提供)'!$AS$44)</f>
        <v>NA</v>
      </c>
      <c r="AB953" s="30"/>
      <c r="AC953" s="30"/>
      <c r="AD953" s="30"/>
      <c r="AE953" s="30"/>
      <c r="AF953" s="30"/>
      <c r="AG953" s="30"/>
      <c r="AH953" s="30"/>
      <c r="AI953" s="30"/>
      <c r="AK953" s="30"/>
      <c r="AN953" s="30"/>
      <c r="AO953" s="30"/>
      <c r="AP953" s="30"/>
      <c r="AQ953" s="29"/>
      <c r="AR953" s="29"/>
      <c r="AT953" s="120"/>
      <c r="AU953" s="9" t="s">
        <v>416</v>
      </c>
      <c r="AV953" s="9" t="s">
        <v>417</v>
      </c>
      <c r="AW953" s="9" t="s">
        <v>418</v>
      </c>
      <c r="BH953" s="120"/>
      <c r="BI953" s="120"/>
      <c r="BJ953" s="120"/>
      <c r="BK953" s="120"/>
      <c r="BL953" s="120"/>
      <c r="BM953" s="120"/>
      <c r="BN953" s="120"/>
      <c r="BO953" s="120"/>
      <c r="BQ953" s="120"/>
      <c r="BT953" s="120"/>
      <c r="BU953" s="120"/>
      <c r="BV953" s="120"/>
      <c r="BW953" s="9" t="s">
        <v>284</v>
      </c>
      <c r="BX953" s="29"/>
      <c r="DI953" s="29"/>
      <c r="DJ953" s="13" t="s">
        <v>370</v>
      </c>
    </row>
    <row r="954" spans="2:114" ht="15" customHeight="1">
      <c r="B954" s="91" t="s">
        <v>438</v>
      </c>
      <c r="C954" s="92" t="s">
        <v>352</v>
      </c>
      <c r="D954" s="92" t="s">
        <v>215</v>
      </c>
      <c r="E954" s="93" t="s">
        <v>419</v>
      </c>
      <c r="F954" s="9">
        <v>25</v>
      </c>
      <c r="G954" s="9">
        <f t="shared" si="14"/>
        <v>1</v>
      </c>
      <c r="J954" s="8">
        <f>IF(COUNTIF($O$954:$AH$954,"○")=0,0,1)</f>
        <v>0</v>
      </c>
      <c r="K954" s="28" t="s">
        <v>154</v>
      </c>
      <c r="L954" s="29"/>
      <c r="N954" s="30"/>
      <c r="O954" s="8" t="str">
        <f>IF('項目E2(合理的配慮の提供)'!$AT$44="","NA",'項目E2(合理的配慮の提供)'!$AT$44)</f>
        <v>NA</v>
      </c>
      <c r="AB954" s="30"/>
      <c r="AC954" s="30"/>
      <c r="AD954" s="30"/>
      <c r="AE954" s="30"/>
      <c r="AF954" s="30"/>
      <c r="AG954" s="30"/>
      <c r="AH954" s="30"/>
      <c r="AI954" s="30"/>
      <c r="AK954" s="30"/>
      <c r="AN954" s="30"/>
      <c r="AO954" s="30"/>
      <c r="AP954" s="30"/>
      <c r="AQ954" s="29"/>
      <c r="AR954" s="29"/>
      <c r="AT954" s="120"/>
      <c r="AU954" s="9" t="s">
        <v>420</v>
      </c>
      <c r="BH954" s="120"/>
      <c r="BI954" s="120"/>
      <c r="BJ954" s="120"/>
      <c r="BK954" s="120"/>
      <c r="BL954" s="120"/>
      <c r="BM954" s="120"/>
      <c r="BN954" s="120"/>
      <c r="BO954" s="120"/>
      <c r="BQ954" s="120"/>
      <c r="BT954" s="120"/>
      <c r="BU954" s="120"/>
      <c r="BV954" s="120"/>
      <c r="BW954" s="9" t="s">
        <v>285</v>
      </c>
      <c r="BX954" s="29"/>
      <c r="DI954" s="29"/>
      <c r="DJ954" s="13" t="s">
        <v>370</v>
      </c>
    </row>
    <row r="955" spans="2:114" ht="15" customHeight="1">
      <c r="B955" s="91" t="s">
        <v>438</v>
      </c>
      <c r="C955" s="92" t="s">
        <v>352</v>
      </c>
      <c r="D955" s="92" t="s">
        <v>218</v>
      </c>
      <c r="E955" s="93" t="s">
        <v>421</v>
      </c>
      <c r="F955" s="9">
        <v>25</v>
      </c>
      <c r="G955" s="9">
        <f t="shared" si="14"/>
        <v>1</v>
      </c>
      <c r="J955" s="8">
        <f>IF($AL$955="NA",0,1)</f>
        <v>0</v>
      </c>
      <c r="K955" s="28" t="s">
        <v>118</v>
      </c>
      <c r="L955" s="29"/>
      <c r="N955" s="30"/>
      <c r="AB955" s="30"/>
      <c r="AC955" s="30"/>
      <c r="AD955" s="30"/>
      <c r="AE955" s="30"/>
      <c r="AF955" s="30"/>
      <c r="AG955" s="30"/>
      <c r="AH955" s="30"/>
      <c r="AI955" s="30"/>
      <c r="AK955" s="30"/>
      <c r="AL955" s="8" t="str">
        <f>IF('項目E2(合理的配慮の提供)'!$AU$44="","NA",'項目E2(合理的配慮の提供)'!$AU$44)</f>
        <v>NA</v>
      </c>
      <c r="AN955" s="30"/>
      <c r="AO955" s="30"/>
      <c r="AP955" s="30"/>
      <c r="AQ955" s="29"/>
      <c r="AR955" s="29"/>
      <c r="AT955" s="120"/>
      <c r="BH955" s="120"/>
      <c r="BI955" s="120"/>
      <c r="BJ955" s="120"/>
      <c r="BK955" s="120"/>
      <c r="BL955" s="120"/>
      <c r="BM955" s="120"/>
      <c r="BN955" s="120"/>
      <c r="BO955" s="120"/>
      <c r="BQ955" s="120"/>
      <c r="BR955" s="9" t="s">
        <v>422</v>
      </c>
      <c r="BT955" s="120"/>
      <c r="BU955" s="120"/>
      <c r="BV955" s="120"/>
      <c r="BW955" s="9" t="s">
        <v>286</v>
      </c>
      <c r="BX955" s="29"/>
      <c r="DI955" s="29"/>
      <c r="DJ955" s="13" t="s">
        <v>127</v>
      </c>
    </row>
    <row r="956" spans="2:114" ht="15" customHeight="1">
      <c r="B956" s="91" t="s">
        <v>438</v>
      </c>
      <c r="C956" s="92" t="s">
        <v>352</v>
      </c>
      <c r="D956" s="92" t="s">
        <v>432</v>
      </c>
      <c r="E956" s="93" t="s">
        <v>423</v>
      </c>
      <c r="F956" s="9">
        <v>25</v>
      </c>
      <c r="G956" s="9">
        <f t="shared" si="14"/>
        <v>1</v>
      </c>
      <c r="J956" s="8">
        <f>IF(OR($M$956="(選択)",LEN(TRIM($M$956))=0,$M$956="NA"),0,1)</f>
        <v>0</v>
      </c>
      <c r="K956" s="28" t="s">
        <v>145</v>
      </c>
      <c r="L956" s="29"/>
      <c r="M956" s="8" t="str">
        <f>IF('項目E2(合理的配慮の提供)'!$AV$44="","NA",'項目E2(合理的配慮の提供)'!$AV$44)</f>
        <v>(選択)</v>
      </c>
      <c r="N956" s="30"/>
      <c r="AB956" s="30"/>
      <c r="AC956" s="30"/>
      <c r="AD956" s="30"/>
      <c r="AE956" s="30"/>
      <c r="AF956" s="30"/>
      <c r="AG956" s="30"/>
      <c r="AH956" s="30"/>
      <c r="AI956" s="30"/>
      <c r="AK956" s="30"/>
      <c r="AN956" s="30"/>
      <c r="AO956" s="30"/>
      <c r="AP956" s="30"/>
      <c r="AQ956" s="29"/>
      <c r="AR956" s="29"/>
      <c r="AS956" s="9" t="s">
        <v>424</v>
      </c>
      <c r="AT956" s="120"/>
      <c r="BH956" s="120"/>
      <c r="BI956" s="120"/>
      <c r="BJ956" s="120"/>
      <c r="BK956" s="120"/>
      <c r="BL956" s="120"/>
      <c r="BM956" s="120"/>
      <c r="BN956" s="120"/>
      <c r="BO956" s="120"/>
      <c r="BQ956" s="120"/>
      <c r="BT956" s="120"/>
      <c r="BU956" s="120"/>
      <c r="BV956" s="120"/>
      <c r="BW956" s="9" t="s">
        <v>287</v>
      </c>
      <c r="BX956" s="29"/>
      <c r="DI956" s="29"/>
      <c r="DJ956" s="13" t="s">
        <v>360</v>
      </c>
    </row>
    <row r="957" spans="2:114" ht="15" customHeight="1">
      <c r="B957" s="91" t="s">
        <v>438</v>
      </c>
      <c r="C957" s="92" t="s">
        <v>352</v>
      </c>
      <c r="D957" s="92" t="s">
        <v>425</v>
      </c>
      <c r="E957" s="93" t="s">
        <v>426</v>
      </c>
      <c r="F957" s="9">
        <v>25</v>
      </c>
      <c r="G957" s="9">
        <f t="shared" si="14"/>
        <v>1</v>
      </c>
      <c r="J957" s="8">
        <f>IF($AL$957="NA",0,1)</f>
        <v>0</v>
      </c>
      <c r="K957" s="28" t="s">
        <v>118</v>
      </c>
      <c r="L957" s="29"/>
      <c r="N957" s="30"/>
      <c r="AB957" s="30"/>
      <c r="AC957" s="30"/>
      <c r="AD957" s="30"/>
      <c r="AE957" s="30"/>
      <c r="AF957" s="30"/>
      <c r="AG957" s="30"/>
      <c r="AH957" s="30"/>
      <c r="AI957" s="30"/>
      <c r="AK957" s="30"/>
      <c r="AL957" s="8" t="str">
        <f>IF('項目E2(合理的配慮の提供)'!$AW$44="","NA",'項目E2(合理的配慮の提供)'!$AW$44)</f>
        <v>NA</v>
      </c>
      <c r="AN957" s="30"/>
      <c r="AO957" s="30"/>
      <c r="AP957" s="30"/>
      <c r="AQ957" s="29"/>
      <c r="AR957" s="29"/>
      <c r="AT957" s="120"/>
      <c r="BH957" s="120"/>
      <c r="BI957" s="120"/>
      <c r="BJ957" s="120"/>
      <c r="BK957" s="120"/>
      <c r="BL957" s="120"/>
      <c r="BM957" s="120"/>
      <c r="BN957" s="120"/>
      <c r="BO957" s="120"/>
      <c r="BQ957" s="120"/>
      <c r="BR957" s="9" t="s">
        <v>427</v>
      </c>
      <c r="BT957" s="120"/>
      <c r="BU957" s="120"/>
      <c r="BV957" s="120"/>
      <c r="BW957" s="9" t="s">
        <v>288</v>
      </c>
      <c r="BX957" s="29"/>
      <c r="DI957" s="29"/>
      <c r="DJ957" s="13" t="s">
        <v>127</v>
      </c>
    </row>
    <row r="958" spans="2:114" ht="15" customHeight="1">
      <c r="B958" s="91" t="s">
        <v>438</v>
      </c>
      <c r="C958" s="92" t="s">
        <v>352</v>
      </c>
      <c r="D958" s="92" t="s">
        <v>227</v>
      </c>
      <c r="E958" s="93" t="s">
        <v>228</v>
      </c>
      <c r="F958" s="9">
        <v>25</v>
      </c>
      <c r="G958" s="9">
        <f t="shared" si="14"/>
        <v>1</v>
      </c>
      <c r="J958" s="8">
        <f>IF($AL$958="NA",0,1)</f>
        <v>0</v>
      </c>
      <c r="K958" s="28" t="s">
        <v>118</v>
      </c>
      <c r="L958" s="29"/>
      <c r="N958" s="30"/>
      <c r="AB958" s="30"/>
      <c r="AC958" s="30"/>
      <c r="AD958" s="30"/>
      <c r="AE958" s="30"/>
      <c r="AF958" s="30"/>
      <c r="AG958" s="30"/>
      <c r="AH958" s="30"/>
      <c r="AI958" s="30"/>
      <c r="AK958" s="30"/>
      <c r="AL958" s="8" t="str">
        <f>IF('項目E2(合理的配慮の提供)'!$AX$44="","NA",'項目E2(合理的配慮の提供)'!$AX$44)</f>
        <v>NA</v>
      </c>
      <c r="AN958" s="30"/>
      <c r="AO958" s="30"/>
      <c r="AP958" s="30"/>
      <c r="AQ958" s="29"/>
      <c r="AR958" s="29"/>
      <c r="AT958" s="120"/>
      <c r="BH958" s="120"/>
      <c r="BI958" s="120"/>
      <c r="BJ958" s="120"/>
      <c r="BK958" s="120"/>
      <c r="BL958" s="120"/>
      <c r="BM958" s="120"/>
      <c r="BN958" s="120"/>
      <c r="BO958" s="120"/>
      <c r="BQ958" s="120"/>
      <c r="BR958" s="9" t="s">
        <v>428</v>
      </c>
      <c r="BT958" s="120"/>
      <c r="BU958" s="120"/>
      <c r="BV958" s="120"/>
      <c r="BW958" s="9" t="s">
        <v>289</v>
      </c>
      <c r="BX958" s="29"/>
      <c r="DI958" s="29"/>
      <c r="DJ958" s="13" t="s">
        <v>127</v>
      </c>
    </row>
    <row r="959" spans="2:114" ht="15" customHeight="1">
      <c r="B959" s="91" t="s">
        <v>438</v>
      </c>
      <c r="C959" s="92" t="s">
        <v>352</v>
      </c>
      <c r="D959" s="92" t="s">
        <v>429</v>
      </c>
      <c r="E959" s="93" t="s">
        <v>430</v>
      </c>
      <c r="F959" s="9">
        <v>25</v>
      </c>
      <c r="G959" s="9">
        <f t="shared" si="14"/>
        <v>1</v>
      </c>
      <c r="J959" s="8">
        <f>IF(OR($M$959="(選択)",LEN(TRIM($M$959))=0,$M$959="NA"),0,1)</f>
        <v>0</v>
      </c>
      <c r="K959" s="28" t="s">
        <v>145</v>
      </c>
      <c r="L959" s="29"/>
      <c r="M959" s="8" t="str">
        <f>IF('項目E2(合理的配慮の提供)'!$AY$44="","NA",'項目E2(合理的配慮の提供)'!$AY$44)</f>
        <v>(選択)</v>
      </c>
      <c r="N959" s="30"/>
      <c r="AB959" s="30"/>
      <c r="AC959" s="30"/>
      <c r="AD959" s="30"/>
      <c r="AE959" s="30"/>
      <c r="AF959" s="30"/>
      <c r="AG959" s="30"/>
      <c r="AH959" s="30"/>
      <c r="AI959" s="30"/>
      <c r="AK959" s="30"/>
      <c r="AN959" s="30"/>
      <c r="AO959" s="30"/>
      <c r="AP959" s="30"/>
      <c r="AQ959" s="29"/>
      <c r="AR959" s="29"/>
      <c r="AS959" s="9" t="s">
        <v>431</v>
      </c>
      <c r="AT959" s="120"/>
      <c r="BH959" s="120"/>
      <c r="BI959" s="120"/>
      <c r="BJ959" s="120"/>
      <c r="BK959" s="120"/>
      <c r="BL959" s="120"/>
      <c r="BM959" s="120"/>
      <c r="BN959" s="120"/>
      <c r="BO959" s="120"/>
      <c r="BQ959" s="120"/>
      <c r="BT959" s="120"/>
      <c r="BU959" s="120"/>
      <c r="BV959" s="120"/>
      <c r="BW959" s="9" t="s">
        <v>290</v>
      </c>
      <c r="BX959" s="29"/>
      <c r="DI959" s="29"/>
      <c r="DJ959" s="13" t="s">
        <v>360</v>
      </c>
    </row>
    <row r="960" spans="2:114" ht="15" customHeight="1">
      <c r="B960" s="91" t="s">
        <v>438</v>
      </c>
      <c r="C960" s="92" t="s">
        <v>352</v>
      </c>
      <c r="D960" s="92" t="s">
        <v>357</v>
      </c>
      <c r="E960" s="93" t="s">
        <v>439</v>
      </c>
      <c r="F960" s="9">
        <v>26</v>
      </c>
      <c r="G960" s="9">
        <f t="shared" si="14"/>
        <v>1</v>
      </c>
      <c r="J960" s="8">
        <f>IF(OR($M$960="(選択)",LEN(TRIM($M$960))=0,$M$960="NA"),0,1)</f>
        <v>0</v>
      </c>
      <c r="K960" s="28" t="s">
        <v>145</v>
      </c>
      <c r="L960" s="29"/>
      <c r="M960" s="8" t="str">
        <f>IF('項目E2(合理的配慮の提供)'!$C$45="","NA",'項目E2(合理的配慮の提供)'!$C$45)</f>
        <v>(選択)</v>
      </c>
      <c r="N960" s="30"/>
      <c r="AB960" s="30"/>
      <c r="AC960" s="30"/>
      <c r="AD960" s="30"/>
      <c r="AE960" s="30"/>
      <c r="AF960" s="30"/>
      <c r="AG960" s="30"/>
      <c r="AH960" s="30"/>
      <c r="AI960" s="30"/>
      <c r="AK960" s="30"/>
      <c r="AN960" s="30"/>
      <c r="AO960" s="30"/>
      <c r="AP960" s="30"/>
      <c r="AQ960" s="29"/>
      <c r="AR960" s="29"/>
      <c r="AS960" s="9" t="s">
        <v>359</v>
      </c>
      <c r="AT960" s="120"/>
      <c r="BH960" s="120"/>
      <c r="BI960" s="120"/>
      <c r="BJ960" s="120"/>
      <c r="BK960" s="120"/>
      <c r="BL960" s="120"/>
      <c r="BM960" s="120"/>
      <c r="BN960" s="120"/>
      <c r="BO960" s="120"/>
      <c r="BQ960" s="120"/>
      <c r="BT960" s="120"/>
      <c r="BU960" s="120"/>
      <c r="BV960" s="120"/>
      <c r="BW960" s="9" t="s">
        <v>237</v>
      </c>
      <c r="BX960" s="29"/>
      <c r="DI960" s="29"/>
      <c r="DJ960" s="13" t="s">
        <v>360</v>
      </c>
    </row>
    <row r="961" spans="2:114" ht="15" customHeight="1">
      <c r="B961" s="91" t="s">
        <v>438</v>
      </c>
      <c r="C961" s="92" t="s">
        <v>352</v>
      </c>
      <c r="D961" s="92" t="s">
        <v>361</v>
      </c>
      <c r="E961" s="93" t="s">
        <v>362</v>
      </c>
      <c r="F961" s="9">
        <v>26</v>
      </c>
      <c r="G961" s="9">
        <f t="shared" si="14"/>
        <v>1</v>
      </c>
      <c r="J961" s="8">
        <f>IF($AL$961="NA",0,1)</f>
        <v>0</v>
      </c>
      <c r="K961" s="28" t="s">
        <v>118</v>
      </c>
      <c r="L961" s="29"/>
      <c r="N961" s="30"/>
      <c r="AB961" s="30"/>
      <c r="AC961" s="30"/>
      <c r="AD961" s="30"/>
      <c r="AE961" s="30"/>
      <c r="AF961" s="30"/>
      <c r="AG961" s="30"/>
      <c r="AH961" s="30"/>
      <c r="AI961" s="30"/>
      <c r="AK961" s="30"/>
      <c r="AL961" s="8" t="str">
        <f>IF('項目E2(合理的配慮の提供)'!$D$45="","NA",'項目E2(合理的配慮の提供)'!$D$45)</f>
        <v>NA</v>
      </c>
      <c r="AN961" s="30"/>
      <c r="AO961" s="30"/>
      <c r="AP961" s="30"/>
      <c r="AQ961" s="29"/>
      <c r="AR961" s="29"/>
      <c r="AT961" s="120"/>
      <c r="BH961" s="120"/>
      <c r="BI961" s="120"/>
      <c r="BJ961" s="120"/>
      <c r="BK961" s="120"/>
      <c r="BL961" s="120"/>
      <c r="BM961" s="120"/>
      <c r="BN961" s="120"/>
      <c r="BO961" s="120"/>
      <c r="BQ961" s="120"/>
      <c r="BR961" s="9" t="s">
        <v>363</v>
      </c>
      <c r="BT961" s="120"/>
      <c r="BU961" s="120"/>
      <c r="BV961" s="120"/>
      <c r="BW961" s="9" t="s">
        <v>238</v>
      </c>
      <c r="BX961" s="29"/>
      <c r="DI961" s="29"/>
      <c r="DJ961" s="13" t="s">
        <v>127</v>
      </c>
    </row>
    <row r="962" spans="2:114" ht="15" customHeight="1">
      <c r="B962" s="91" t="s">
        <v>438</v>
      </c>
      <c r="C962" s="92" t="s">
        <v>352</v>
      </c>
      <c r="D962" s="92" t="s">
        <v>364</v>
      </c>
      <c r="E962" s="93" t="s">
        <v>365</v>
      </c>
      <c r="F962" s="9">
        <v>26</v>
      </c>
      <c r="G962" s="9">
        <f t="shared" si="14"/>
        <v>1</v>
      </c>
      <c r="J962" s="8">
        <f>IF(COUNTIF($O$962:$AH$962,"○")=0,0,1)</f>
        <v>0</v>
      </c>
      <c r="K962" s="28" t="s">
        <v>366</v>
      </c>
      <c r="L962" s="29"/>
      <c r="N962" s="30"/>
      <c r="O962" s="8" t="str">
        <f>IF('項目E2(合理的配慮の提供)'!$G$45="","NA",'項目E2(合理的配慮の提供)'!$G$45)</f>
        <v>NA</v>
      </c>
      <c r="P962" s="8" t="str">
        <f>IF('項目E2(合理的配慮の提供)'!$H$45="","NA",'項目E2(合理的配慮の提供)'!$H$45)</f>
        <v>NA</v>
      </c>
      <c r="Q962" s="8" t="str">
        <f>IF('項目E2(合理的配慮の提供)'!$I$45="","NA",'項目E2(合理的配慮の提供)'!$I$45)</f>
        <v>NA</v>
      </c>
      <c r="AB962" s="30"/>
      <c r="AC962" s="30"/>
      <c r="AD962" s="30"/>
      <c r="AE962" s="30"/>
      <c r="AF962" s="30"/>
      <c r="AG962" s="30"/>
      <c r="AH962" s="30"/>
      <c r="AI962" s="30"/>
      <c r="AK962" s="30"/>
      <c r="AM962" s="32"/>
      <c r="AN962" s="30"/>
      <c r="AO962" s="30"/>
      <c r="AP962" s="30"/>
      <c r="AQ962" s="29"/>
      <c r="AR962" s="29"/>
      <c r="AT962" s="120"/>
      <c r="AU962" s="9" t="s">
        <v>367</v>
      </c>
      <c r="AV962" s="9" t="s">
        <v>368</v>
      </c>
      <c r="AW962" s="9" t="s">
        <v>369</v>
      </c>
      <c r="BH962" s="120"/>
      <c r="BI962" s="120"/>
      <c r="BJ962" s="120"/>
      <c r="BK962" s="120"/>
      <c r="BL962" s="120"/>
      <c r="BM962" s="120"/>
      <c r="BN962" s="120"/>
      <c r="BO962" s="120"/>
      <c r="BQ962" s="120"/>
      <c r="BT962" s="120"/>
      <c r="BU962" s="120"/>
      <c r="BV962" s="120"/>
      <c r="BW962" s="9" t="s">
        <v>242</v>
      </c>
      <c r="BX962" s="29"/>
      <c r="DI962" s="29"/>
      <c r="DJ962" s="13" t="s">
        <v>370</v>
      </c>
    </row>
    <row r="963" spans="2:114" ht="15" customHeight="1">
      <c r="B963" s="91" t="s">
        <v>438</v>
      </c>
      <c r="C963" s="92" t="s">
        <v>352</v>
      </c>
      <c r="D963" s="92" t="s">
        <v>364</v>
      </c>
      <c r="E963" s="93" t="s">
        <v>371</v>
      </c>
      <c r="F963" s="9">
        <v>26</v>
      </c>
      <c r="G963" s="9">
        <f t="shared" si="14"/>
        <v>1</v>
      </c>
      <c r="I963" s="8">
        <f>IF(AND($J$962=1,$Q$962&lt;&gt;"○"),1,0)</f>
        <v>0</v>
      </c>
      <c r="J963" s="8">
        <f>IF($AL$963="NA",0,1)</f>
        <v>0</v>
      </c>
      <c r="K963" s="28" t="s">
        <v>118</v>
      </c>
      <c r="L963" s="29"/>
      <c r="N963" s="30"/>
      <c r="AB963" s="30"/>
      <c r="AC963" s="30"/>
      <c r="AD963" s="30"/>
      <c r="AE963" s="30"/>
      <c r="AF963" s="30"/>
      <c r="AG963" s="30"/>
      <c r="AH963" s="30"/>
      <c r="AI963" s="30"/>
      <c r="AK963" s="30"/>
      <c r="AL963" s="8" t="str">
        <f>IF('項目E2(合理的配慮の提供)'!$J$45="","NA",'項目E2(合理的配慮の提供)'!$J$45)</f>
        <v>NA</v>
      </c>
      <c r="AN963" s="30"/>
      <c r="AO963" s="30"/>
      <c r="AP963" s="30"/>
      <c r="AQ963" s="29"/>
      <c r="AR963" s="29"/>
      <c r="AT963" s="120"/>
      <c r="BH963" s="120"/>
      <c r="BI963" s="120"/>
      <c r="BJ963" s="120"/>
      <c r="BK963" s="120"/>
      <c r="BL963" s="120"/>
      <c r="BM963" s="120"/>
      <c r="BN963" s="120"/>
      <c r="BO963" s="120"/>
      <c r="BQ963" s="120"/>
      <c r="BR963" s="9" t="s">
        <v>372</v>
      </c>
      <c r="BT963" s="120"/>
      <c r="BU963" s="120"/>
      <c r="BV963" s="120"/>
      <c r="BW963" s="9" t="s">
        <v>243</v>
      </c>
      <c r="BX963" s="29"/>
      <c r="BY963" s="13" t="s">
        <v>369</v>
      </c>
      <c r="CA963" s="13" t="s">
        <v>373</v>
      </c>
      <c r="DI963" s="29"/>
      <c r="DJ963" s="13" t="s">
        <v>127</v>
      </c>
    </row>
    <row r="964" spans="2:114" ht="15" customHeight="1">
      <c r="B964" s="91" t="s">
        <v>438</v>
      </c>
      <c r="C964" s="92" t="s">
        <v>352</v>
      </c>
      <c r="D964" s="92" t="s">
        <v>162</v>
      </c>
      <c r="E964" s="93" t="s">
        <v>374</v>
      </c>
      <c r="F964" s="9">
        <v>26</v>
      </c>
      <c r="G964" s="9">
        <f t="shared" si="14"/>
        <v>1</v>
      </c>
      <c r="J964" s="8">
        <f>IF(COUNTIF($O$964:$AH$964,"○")=0,0,1)</f>
        <v>0</v>
      </c>
      <c r="K964" s="28" t="s">
        <v>154</v>
      </c>
      <c r="L964" s="29"/>
      <c r="N964" s="30"/>
      <c r="O964" s="8" t="str">
        <f>IF('項目E2(合理的配慮の提供)'!$K$45="","NA",'項目E2(合理的配慮の提供)'!$K$45)</f>
        <v>NA</v>
      </c>
      <c r="P964" s="8" t="str">
        <f>IF('項目E2(合理的配慮の提供)'!$L$45="","NA",'項目E2(合理的配慮の提供)'!$L$45)</f>
        <v>NA</v>
      </c>
      <c r="Q964" s="8" t="str">
        <f>IF('項目E2(合理的配慮の提供)'!$M$45="","NA",'項目E2(合理的配慮の提供)'!$M$45)</f>
        <v>NA</v>
      </c>
      <c r="R964" s="8" t="str">
        <f>IF('項目E2(合理的配慮の提供)'!$N$45="","NA",'項目E2(合理的配慮の提供)'!$N$45)</f>
        <v>NA</v>
      </c>
      <c r="AB964" s="30"/>
      <c r="AC964" s="30"/>
      <c r="AD964" s="30"/>
      <c r="AE964" s="30"/>
      <c r="AF964" s="30"/>
      <c r="AG964" s="30"/>
      <c r="AH964" s="30"/>
      <c r="AI964" s="30"/>
      <c r="AK964" s="30"/>
      <c r="AN964" s="30"/>
      <c r="AO964" s="30"/>
      <c r="AP964" s="30"/>
      <c r="AQ964" s="29"/>
      <c r="AR964" s="29"/>
      <c r="AT964" s="120"/>
      <c r="AU964" s="9" t="s">
        <v>375</v>
      </c>
      <c r="AV964" s="9" t="s">
        <v>376</v>
      </c>
      <c r="AW964" s="9" t="s">
        <v>377</v>
      </c>
      <c r="AX964" s="9" t="s">
        <v>378</v>
      </c>
      <c r="BH964" s="120"/>
      <c r="BI964" s="120"/>
      <c r="BJ964" s="120"/>
      <c r="BK964" s="120"/>
      <c r="BL964" s="120"/>
      <c r="BM964" s="120"/>
      <c r="BN964" s="120"/>
      <c r="BO964" s="120"/>
      <c r="BQ964" s="120"/>
      <c r="BT964" s="120"/>
      <c r="BU964" s="120"/>
      <c r="BV964" s="120"/>
      <c r="BW964" s="9" t="s">
        <v>248</v>
      </c>
      <c r="BX964" s="29"/>
      <c r="DI964" s="29"/>
      <c r="DJ964" s="13" t="s">
        <v>370</v>
      </c>
    </row>
    <row r="965" spans="2:114" ht="15" customHeight="1">
      <c r="B965" s="91" t="s">
        <v>438</v>
      </c>
      <c r="C965" s="92" t="s">
        <v>352</v>
      </c>
      <c r="D965" s="92" t="s">
        <v>379</v>
      </c>
      <c r="E965" s="93" t="s">
        <v>380</v>
      </c>
      <c r="F965" s="9">
        <v>26</v>
      </c>
      <c r="G965" s="9">
        <f t="shared" si="14"/>
        <v>1</v>
      </c>
      <c r="J965" s="8">
        <f>IF(COUNTIF($O$965:$AH$965,"○")=0,0,1)</f>
        <v>0</v>
      </c>
      <c r="K965" s="28" t="s">
        <v>154</v>
      </c>
      <c r="L965" s="29"/>
      <c r="N965" s="30"/>
      <c r="O965" s="8" t="str">
        <f>IF('項目E2(合理的配慮の提供)'!$O$45="","NA",'項目E2(合理的配慮の提供)'!$O$45)</f>
        <v>NA</v>
      </c>
      <c r="P965" s="8" t="str">
        <f>IF('項目E2(合理的配慮の提供)'!$P$45="","NA",'項目E2(合理的配慮の提供)'!$P$45)</f>
        <v>NA</v>
      </c>
      <c r="Q965" s="8" t="str">
        <f>IF('項目E2(合理的配慮の提供)'!$Q$45="","NA",'項目E2(合理的配慮の提供)'!$Q$45)</f>
        <v>NA</v>
      </c>
      <c r="R965" s="8" t="str">
        <f>IF('項目E2(合理的配慮の提供)'!$R$45="","NA",'項目E2(合理的配慮の提供)'!$R$45)</f>
        <v>NA</v>
      </c>
      <c r="S965" s="8" t="str">
        <f>IF('項目E2(合理的配慮の提供)'!$S$45="","NA",'項目E2(合理的配慮の提供)'!$S$45)</f>
        <v>NA</v>
      </c>
      <c r="T965" s="8" t="str">
        <f>IF('項目E2(合理的配慮の提供)'!$T$45="","NA",'項目E2(合理的配慮の提供)'!$T$45)</f>
        <v>NA</v>
      </c>
      <c r="U965" s="8" t="str">
        <f>IF('項目E2(合理的配慮の提供)'!$U$45="","NA",'項目E2(合理的配慮の提供)'!$U$45)</f>
        <v>NA</v>
      </c>
      <c r="V965" s="8" t="str">
        <f>IF('項目E2(合理的配慮の提供)'!$V$45="","NA",'項目E2(合理的配慮の提供)'!$V$45)</f>
        <v>NA</v>
      </c>
      <c r="W965" s="8" t="str">
        <f>IF('項目E2(合理的配慮の提供)'!$W$45="","NA",'項目E2(合理的配慮の提供)'!$W$45)</f>
        <v>NA</v>
      </c>
      <c r="AB965" s="30"/>
      <c r="AC965" s="30"/>
      <c r="AD965" s="30"/>
      <c r="AE965" s="30"/>
      <c r="AF965" s="30"/>
      <c r="AG965" s="30"/>
      <c r="AH965" s="30"/>
      <c r="AI965" s="30"/>
      <c r="AK965" s="30"/>
      <c r="AN965" s="30"/>
      <c r="AO965" s="30"/>
      <c r="AP965" s="30"/>
      <c r="AQ965" s="29"/>
      <c r="AR965" s="29"/>
      <c r="AT965" s="120"/>
      <c r="AU965" s="9" t="s">
        <v>381</v>
      </c>
      <c r="AV965" s="9" t="s">
        <v>382</v>
      </c>
      <c r="AW965" s="9" t="s">
        <v>383</v>
      </c>
      <c r="AX965" s="9" t="s">
        <v>384</v>
      </c>
      <c r="AY965" s="9" t="s">
        <v>385</v>
      </c>
      <c r="AZ965" s="9" t="s">
        <v>386</v>
      </c>
      <c r="BA965" s="9" t="s">
        <v>387</v>
      </c>
      <c r="BB965" s="9" t="s">
        <v>388</v>
      </c>
      <c r="BC965" s="9" t="s">
        <v>389</v>
      </c>
      <c r="BH965" s="120"/>
      <c r="BI965" s="120"/>
      <c r="BJ965" s="120"/>
      <c r="BK965" s="120"/>
      <c r="BL965" s="120"/>
      <c r="BM965" s="120"/>
      <c r="BN965" s="120"/>
      <c r="BO965" s="120"/>
      <c r="BQ965" s="120"/>
      <c r="BT965" s="120"/>
      <c r="BU965" s="120"/>
      <c r="BV965" s="120"/>
      <c r="BW965" s="9" t="s">
        <v>258</v>
      </c>
      <c r="BX965" s="29"/>
      <c r="DI965" s="29"/>
      <c r="DJ965" s="13" t="s">
        <v>370</v>
      </c>
    </row>
    <row r="966" spans="2:114" ht="15" customHeight="1">
      <c r="B966" s="91" t="s">
        <v>438</v>
      </c>
      <c r="C966" s="92" t="s">
        <v>352</v>
      </c>
      <c r="D966" s="92" t="s">
        <v>391</v>
      </c>
      <c r="E966" s="93" t="s">
        <v>392</v>
      </c>
      <c r="F966" s="9">
        <v>26</v>
      </c>
      <c r="G966" s="9">
        <f t="shared" si="14"/>
        <v>1</v>
      </c>
      <c r="J966" s="8">
        <f>IF(COUNTIF($O$966:$AH$966,"○")=0,0,1)</f>
        <v>0</v>
      </c>
      <c r="K966" s="28" t="s">
        <v>154</v>
      </c>
      <c r="L966" s="29"/>
      <c r="N966" s="30"/>
      <c r="O966" s="8" t="str">
        <f>IF('項目E2(合理的配慮の提供)'!$X$45="","NA",'項目E2(合理的配慮の提供)'!$X$45)</f>
        <v>NA</v>
      </c>
      <c r="P966" s="8" t="str">
        <f>IF('項目E2(合理的配慮の提供)'!$Y$45="","NA",'項目E2(合理的配慮の提供)'!$Y$45)</f>
        <v>NA</v>
      </c>
      <c r="Q966" s="8" t="str">
        <f>IF('項目E2(合理的配慮の提供)'!$Z$45="","NA",'項目E2(合理的配慮の提供)'!$Z$45)</f>
        <v>NA</v>
      </c>
      <c r="R966" s="8" t="str">
        <f>IF('項目E2(合理的配慮の提供)'!$AA$45="","NA",'項目E2(合理的配慮の提供)'!$AA$45)</f>
        <v>NA</v>
      </c>
      <c r="S966" s="8" t="str">
        <f>IF('項目E2(合理的配慮の提供)'!$AB$45="","NA",'項目E2(合理的配慮の提供)'!$AB$45)</f>
        <v>NA</v>
      </c>
      <c r="T966" s="8" t="str">
        <f>IF('項目E2(合理的配慮の提供)'!$AC$45="","NA",'項目E2(合理的配慮の提供)'!$AC$45)</f>
        <v>NA</v>
      </c>
      <c r="U966" s="8" t="str">
        <f>IF('項目E2(合理的配慮の提供)'!$AD$45="","NA",'項目E2(合理的配慮の提供)'!$AD$45)</f>
        <v>NA</v>
      </c>
      <c r="V966" s="8" t="str">
        <f>IF('項目E2(合理的配慮の提供)'!$AE$45="","NA",'項目E2(合理的配慮の提供)'!$AE$45)</f>
        <v>NA</v>
      </c>
      <c r="W966" s="8" t="str">
        <f>IF('項目E2(合理的配慮の提供)'!$AF$45="","NA",'項目E2(合理的配慮の提供)'!$AF$45)</f>
        <v>NA</v>
      </c>
      <c r="X966" s="8" t="str">
        <f>IF('項目E2(合理的配慮の提供)'!$AG$45="","NA",'項目E2(合理的配慮の提供)'!$AG$45)</f>
        <v>NA</v>
      </c>
      <c r="Y966" s="8" t="str">
        <f>IF('項目E2(合理的配慮の提供)'!$AH$45="","NA",'項目E2(合理的配慮の提供)'!$AH$45)</f>
        <v>NA</v>
      </c>
      <c r="AB966" s="30"/>
      <c r="AC966" s="30"/>
      <c r="AD966" s="30"/>
      <c r="AE966" s="30"/>
      <c r="AF966" s="30"/>
      <c r="AG966" s="30"/>
      <c r="AH966" s="30"/>
      <c r="AI966" s="30"/>
      <c r="AK966" s="30"/>
      <c r="AN966" s="30"/>
      <c r="AO966" s="30"/>
      <c r="AP966" s="30"/>
      <c r="AQ966" s="29"/>
      <c r="AR966" s="29"/>
      <c r="AT966" s="120"/>
      <c r="AU966" s="9" t="s">
        <v>393</v>
      </c>
      <c r="AV966" s="9" t="s">
        <v>394</v>
      </c>
      <c r="AW966" s="9" t="s">
        <v>395</v>
      </c>
      <c r="AX966" s="9" t="s">
        <v>396</v>
      </c>
      <c r="AY966" s="9" t="s">
        <v>397</v>
      </c>
      <c r="AZ966" s="9" t="s">
        <v>398</v>
      </c>
      <c r="BA966" s="9" t="s">
        <v>399</v>
      </c>
      <c r="BB966" s="9" t="s">
        <v>400</v>
      </c>
      <c r="BC966" s="9" t="s">
        <v>401</v>
      </c>
      <c r="BD966" s="9" t="s">
        <v>402</v>
      </c>
      <c r="BE966" s="9" t="s">
        <v>403</v>
      </c>
      <c r="BH966" s="120"/>
      <c r="BI966" s="120"/>
      <c r="BJ966" s="120"/>
      <c r="BK966" s="120"/>
      <c r="BL966" s="120"/>
      <c r="BM966" s="120"/>
      <c r="BN966" s="120"/>
      <c r="BO966" s="120"/>
      <c r="BQ966" s="120"/>
      <c r="BT966" s="120"/>
      <c r="BU966" s="120"/>
      <c r="BV966" s="120"/>
      <c r="BW966" s="9" t="s">
        <v>270</v>
      </c>
      <c r="BX966" s="29"/>
      <c r="DI966" s="29"/>
      <c r="DJ966" s="13" t="s">
        <v>370</v>
      </c>
    </row>
    <row r="967" spans="2:114" ht="15" customHeight="1">
      <c r="B967" s="91" t="s">
        <v>438</v>
      </c>
      <c r="C967" s="92" t="s">
        <v>352</v>
      </c>
      <c r="D967" s="92" t="s">
        <v>391</v>
      </c>
      <c r="E967" s="93" t="s">
        <v>404</v>
      </c>
      <c r="F967" s="9">
        <v>26</v>
      </c>
      <c r="G967" s="9">
        <f t="shared" si="14"/>
        <v>1</v>
      </c>
      <c r="I967" s="8">
        <f>IF(AND($J$966=1,$Y$966&lt;&gt;"○"),1,0)</f>
        <v>0</v>
      </c>
      <c r="J967" s="8">
        <f>IF($AL$967="NA",0,1)</f>
        <v>0</v>
      </c>
      <c r="K967" s="28" t="s">
        <v>118</v>
      </c>
      <c r="L967" s="29"/>
      <c r="N967" s="30"/>
      <c r="AB967" s="30"/>
      <c r="AC967" s="30"/>
      <c r="AD967" s="30"/>
      <c r="AE967" s="30"/>
      <c r="AF967" s="30"/>
      <c r="AG967" s="30"/>
      <c r="AH967" s="30"/>
      <c r="AI967" s="30"/>
      <c r="AK967" s="30"/>
      <c r="AL967" s="8" t="str">
        <f>IF('項目E2(合理的配慮の提供)'!$AI$45="","NA",'項目E2(合理的配慮の提供)'!$AI$45)</f>
        <v>NA</v>
      </c>
      <c r="AN967" s="30"/>
      <c r="AO967" s="30"/>
      <c r="AP967" s="30"/>
      <c r="AQ967" s="29"/>
      <c r="AR967" s="29"/>
      <c r="AT967" s="120"/>
      <c r="BH967" s="120"/>
      <c r="BI967" s="120"/>
      <c r="BJ967" s="120"/>
      <c r="BK967" s="120"/>
      <c r="BL967" s="120"/>
      <c r="BM967" s="120"/>
      <c r="BN967" s="120"/>
      <c r="BO967" s="120"/>
      <c r="BQ967" s="120"/>
      <c r="BR967" s="9" t="s">
        <v>405</v>
      </c>
      <c r="BT967" s="120"/>
      <c r="BU967" s="120"/>
      <c r="BV967" s="120"/>
      <c r="BW967" s="9" t="s">
        <v>271</v>
      </c>
      <c r="BX967" s="29"/>
      <c r="BY967" s="13" t="s">
        <v>403</v>
      </c>
      <c r="CA967" s="13" t="s">
        <v>373</v>
      </c>
      <c r="DI967" s="29"/>
      <c r="DJ967" s="13" t="s">
        <v>127</v>
      </c>
    </row>
    <row r="968" spans="2:114" ht="15" customHeight="1">
      <c r="B968" s="91" t="s">
        <v>438</v>
      </c>
      <c r="C968" s="92" t="s">
        <v>352</v>
      </c>
      <c r="D968" s="92" t="s">
        <v>406</v>
      </c>
      <c r="E968" s="93" t="s">
        <v>407</v>
      </c>
      <c r="F968" s="9">
        <v>26</v>
      </c>
      <c r="G968" s="9">
        <f t="shared" si="14"/>
        <v>1</v>
      </c>
      <c r="J968" s="8">
        <f>IF(COUNTIF($O$968:$AH$968,"○")=0,0,1)</f>
        <v>0</v>
      </c>
      <c r="K968" s="28" t="s">
        <v>154</v>
      </c>
      <c r="L968" s="29"/>
      <c r="N968" s="30"/>
      <c r="O968" s="8" t="str">
        <f>IF('項目E2(合理的配慮の提供)'!$AJ$45="","NA",'項目E2(合理的配慮の提供)'!$AJ$45)</f>
        <v>NA</v>
      </c>
      <c r="P968" s="8" t="str">
        <f>IF('項目E2(合理的配慮の提供)'!$AK$45="","NA",'項目E2(合理的配慮の提供)'!$AK$45)</f>
        <v>NA</v>
      </c>
      <c r="Q968" s="8" t="str">
        <f>IF('項目E2(合理的配慮の提供)'!$AL$45="","NA",'項目E2(合理的配慮の提供)'!$AL$45)</f>
        <v>NA</v>
      </c>
      <c r="R968" s="8" t="str">
        <f>IF('項目E2(合理的配慮の提供)'!$AM$45="","NA",'項目E2(合理的配慮の提供)'!$AM$45)</f>
        <v>NA</v>
      </c>
      <c r="S968" s="8" t="str">
        <f>IF('項目E2(合理的配慮の提供)'!$AN$45="","NA",'項目E2(合理的配慮の提供)'!$AN$45)</f>
        <v>NA</v>
      </c>
      <c r="T968" s="8" t="str">
        <f>IF('項目E2(合理的配慮の提供)'!$AO$45="","NA",'項目E2(合理的配慮の提供)'!$AO$45)</f>
        <v>NA</v>
      </c>
      <c r="AB968" s="30"/>
      <c r="AC968" s="30"/>
      <c r="AD968" s="30"/>
      <c r="AE968" s="30"/>
      <c r="AF968" s="30"/>
      <c r="AG968" s="30"/>
      <c r="AH968" s="30"/>
      <c r="AI968" s="30"/>
      <c r="AK968" s="30"/>
      <c r="AN968" s="30"/>
      <c r="AO968" s="30"/>
      <c r="AP968" s="30"/>
      <c r="AQ968" s="29"/>
      <c r="AR968" s="29"/>
      <c r="AT968" s="120"/>
      <c r="AU968" s="9" t="s">
        <v>408</v>
      </c>
      <c r="AV968" s="9" t="s">
        <v>409</v>
      </c>
      <c r="AW968" s="9" t="s">
        <v>410</v>
      </c>
      <c r="AX968" s="9" t="s">
        <v>411</v>
      </c>
      <c r="AY968" s="9" t="s">
        <v>412</v>
      </c>
      <c r="AZ968" s="9" t="s">
        <v>413</v>
      </c>
      <c r="BH968" s="120"/>
      <c r="BI968" s="120"/>
      <c r="BJ968" s="120"/>
      <c r="BK968" s="120"/>
      <c r="BL968" s="120"/>
      <c r="BM968" s="120"/>
      <c r="BN968" s="120"/>
      <c r="BO968" s="120"/>
      <c r="BQ968" s="120"/>
      <c r="BT968" s="120"/>
      <c r="BU968" s="120"/>
      <c r="BV968" s="120"/>
      <c r="BW968" s="9" t="s">
        <v>278</v>
      </c>
      <c r="BX968" s="29"/>
      <c r="DI968" s="29"/>
      <c r="DJ968" s="13" t="s">
        <v>370</v>
      </c>
    </row>
    <row r="969" spans="2:114" ht="15" customHeight="1">
      <c r="B969" s="91" t="s">
        <v>438</v>
      </c>
      <c r="C969" s="92" t="s">
        <v>352</v>
      </c>
      <c r="D969" s="92" t="s">
        <v>406</v>
      </c>
      <c r="E969" s="93" t="s">
        <v>414</v>
      </c>
      <c r="F969" s="9">
        <v>26</v>
      </c>
      <c r="G969" s="9">
        <f t="shared" si="14"/>
        <v>1</v>
      </c>
      <c r="I969" s="8">
        <f>IF(AND($J$968=1,$T$968&lt;&gt;"○"),1,0)</f>
        <v>0</v>
      </c>
      <c r="J969" s="8">
        <f>IF($AL$969="NA",0,1)</f>
        <v>0</v>
      </c>
      <c r="K969" s="28" t="s">
        <v>118</v>
      </c>
      <c r="L969" s="29"/>
      <c r="N969" s="30"/>
      <c r="AB969" s="30"/>
      <c r="AC969" s="30"/>
      <c r="AD969" s="30"/>
      <c r="AE969" s="30"/>
      <c r="AF969" s="30"/>
      <c r="AG969" s="30"/>
      <c r="AH969" s="30"/>
      <c r="AI969" s="30"/>
      <c r="AK969" s="30"/>
      <c r="AL969" s="8" t="str">
        <f>IF('項目E2(合理的配慮の提供)'!$AP$45="","NA",'項目E2(合理的配慮の提供)'!$AP$45)</f>
        <v>NA</v>
      </c>
      <c r="AN969" s="30"/>
      <c r="AO969" s="30"/>
      <c r="AP969" s="30"/>
      <c r="AQ969" s="29"/>
      <c r="AR969" s="29"/>
      <c r="AT969" s="120"/>
      <c r="BH969" s="120"/>
      <c r="BI969" s="120"/>
      <c r="BJ969" s="120"/>
      <c r="BK969" s="120"/>
      <c r="BL969" s="120"/>
      <c r="BM969" s="120"/>
      <c r="BN969" s="120"/>
      <c r="BO969" s="120"/>
      <c r="BQ969" s="120"/>
      <c r="BR969" s="9" t="s">
        <v>415</v>
      </c>
      <c r="BT969" s="120"/>
      <c r="BU969" s="120"/>
      <c r="BV969" s="120"/>
      <c r="BW969" s="9" t="s">
        <v>279</v>
      </c>
      <c r="BX969" s="29"/>
      <c r="BY969" s="13" t="s">
        <v>413</v>
      </c>
      <c r="CA969" s="13" t="s">
        <v>373</v>
      </c>
      <c r="DI969" s="29"/>
      <c r="DJ969" s="13" t="s">
        <v>127</v>
      </c>
    </row>
    <row r="970" spans="2:114" ht="15" customHeight="1">
      <c r="B970" s="91" t="s">
        <v>438</v>
      </c>
      <c r="C970" s="92" t="s">
        <v>352</v>
      </c>
      <c r="D970" s="92" t="s">
        <v>209</v>
      </c>
      <c r="E970" s="93" t="s">
        <v>210</v>
      </c>
      <c r="F970" s="9">
        <v>26</v>
      </c>
      <c r="G970" s="9">
        <f t="shared" si="14"/>
        <v>1</v>
      </c>
      <c r="J970" s="8">
        <f>IF(COUNTIF($O$970:$AH$970,"○")=0,0,1)</f>
        <v>0</v>
      </c>
      <c r="K970" s="28" t="s">
        <v>154</v>
      </c>
      <c r="L970" s="29"/>
      <c r="N970" s="30"/>
      <c r="O970" s="8" t="str">
        <f>IF('項目E2(合理的配慮の提供)'!$AQ$45="","NA",'項目E2(合理的配慮の提供)'!$AQ$45)</f>
        <v>NA</v>
      </c>
      <c r="P970" s="8" t="str">
        <f>IF('項目E2(合理的配慮の提供)'!$AR$45="","NA",'項目E2(合理的配慮の提供)'!$AR$45)</f>
        <v>NA</v>
      </c>
      <c r="Q970" s="8" t="str">
        <f>IF('項目E2(合理的配慮の提供)'!$AS$45="","NA",'項目E2(合理的配慮の提供)'!$AS$45)</f>
        <v>NA</v>
      </c>
      <c r="AB970" s="30"/>
      <c r="AC970" s="30"/>
      <c r="AD970" s="30"/>
      <c r="AE970" s="30"/>
      <c r="AF970" s="30"/>
      <c r="AG970" s="30"/>
      <c r="AH970" s="30"/>
      <c r="AI970" s="30"/>
      <c r="AK970" s="30"/>
      <c r="AN970" s="30"/>
      <c r="AO970" s="30"/>
      <c r="AP970" s="30"/>
      <c r="AQ970" s="29"/>
      <c r="AR970" s="29"/>
      <c r="AT970" s="120"/>
      <c r="AU970" s="9" t="s">
        <v>416</v>
      </c>
      <c r="AV970" s="9" t="s">
        <v>417</v>
      </c>
      <c r="AW970" s="9" t="s">
        <v>418</v>
      </c>
      <c r="BH970" s="120"/>
      <c r="BI970" s="120"/>
      <c r="BJ970" s="120"/>
      <c r="BK970" s="120"/>
      <c r="BL970" s="120"/>
      <c r="BM970" s="120"/>
      <c r="BN970" s="120"/>
      <c r="BO970" s="120"/>
      <c r="BQ970" s="120"/>
      <c r="BT970" s="120"/>
      <c r="BU970" s="120"/>
      <c r="BV970" s="120"/>
      <c r="BW970" s="9" t="s">
        <v>284</v>
      </c>
      <c r="BX970" s="29"/>
      <c r="DI970" s="29"/>
      <c r="DJ970" s="13" t="s">
        <v>370</v>
      </c>
    </row>
    <row r="971" spans="2:114" ht="15" customHeight="1">
      <c r="B971" s="91" t="s">
        <v>438</v>
      </c>
      <c r="C971" s="92" t="s">
        <v>352</v>
      </c>
      <c r="D971" s="92" t="s">
        <v>215</v>
      </c>
      <c r="E971" s="93" t="s">
        <v>419</v>
      </c>
      <c r="F971" s="9">
        <v>26</v>
      </c>
      <c r="G971" s="9">
        <f t="shared" si="14"/>
        <v>1</v>
      </c>
      <c r="J971" s="8">
        <f>IF(COUNTIF($O$971:$AH$971,"○")=0,0,1)</f>
        <v>0</v>
      </c>
      <c r="K971" s="28" t="s">
        <v>154</v>
      </c>
      <c r="L971" s="29"/>
      <c r="N971" s="30"/>
      <c r="O971" s="8" t="str">
        <f>IF('項目E2(合理的配慮の提供)'!$AT$45="","NA",'項目E2(合理的配慮の提供)'!$AT$45)</f>
        <v>NA</v>
      </c>
      <c r="AB971" s="30"/>
      <c r="AC971" s="30"/>
      <c r="AD971" s="30"/>
      <c r="AE971" s="30"/>
      <c r="AF971" s="30"/>
      <c r="AG971" s="30"/>
      <c r="AH971" s="30"/>
      <c r="AI971" s="30"/>
      <c r="AK971" s="30"/>
      <c r="AN971" s="30"/>
      <c r="AO971" s="30"/>
      <c r="AP971" s="30"/>
      <c r="AQ971" s="29"/>
      <c r="AR971" s="29"/>
      <c r="AT971" s="120"/>
      <c r="AU971" s="9" t="s">
        <v>420</v>
      </c>
      <c r="BH971" s="120"/>
      <c r="BI971" s="120"/>
      <c r="BJ971" s="120"/>
      <c r="BK971" s="120"/>
      <c r="BL971" s="120"/>
      <c r="BM971" s="120"/>
      <c r="BN971" s="120"/>
      <c r="BO971" s="120"/>
      <c r="BQ971" s="120"/>
      <c r="BT971" s="120"/>
      <c r="BU971" s="120"/>
      <c r="BV971" s="120"/>
      <c r="BW971" s="9" t="s">
        <v>285</v>
      </c>
      <c r="BX971" s="29"/>
      <c r="DI971" s="29"/>
      <c r="DJ971" s="13" t="s">
        <v>370</v>
      </c>
    </row>
    <row r="972" spans="2:114" ht="15" customHeight="1">
      <c r="B972" s="91" t="s">
        <v>438</v>
      </c>
      <c r="C972" s="92" t="s">
        <v>352</v>
      </c>
      <c r="D972" s="92" t="s">
        <v>218</v>
      </c>
      <c r="E972" s="93" t="s">
        <v>421</v>
      </c>
      <c r="F972" s="9">
        <v>26</v>
      </c>
      <c r="G972" s="9">
        <f t="shared" si="14"/>
        <v>1</v>
      </c>
      <c r="J972" s="8">
        <f>IF($AL$972="NA",0,1)</f>
        <v>0</v>
      </c>
      <c r="K972" s="28" t="s">
        <v>118</v>
      </c>
      <c r="L972" s="29"/>
      <c r="N972" s="30"/>
      <c r="AB972" s="30"/>
      <c r="AC972" s="30"/>
      <c r="AD972" s="30"/>
      <c r="AE972" s="30"/>
      <c r="AF972" s="30"/>
      <c r="AG972" s="30"/>
      <c r="AH972" s="30"/>
      <c r="AI972" s="30"/>
      <c r="AK972" s="30"/>
      <c r="AL972" s="8" t="str">
        <f>IF('項目E2(合理的配慮の提供)'!$AU$45="","NA",'項目E2(合理的配慮の提供)'!$AU$45)</f>
        <v>NA</v>
      </c>
      <c r="AN972" s="30"/>
      <c r="AO972" s="30"/>
      <c r="AP972" s="30"/>
      <c r="AQ972" s="29"/>
      <c r="AR972" s="29"/>
      <c r="AT972" s="120"/>
      <c r="BH972" s="120"/>
      <c r="BI972" s="120"/>
      <c r="BJ972" s="120"/>
      <c r="BK972" s="120"/>
      <c r="BL972" s="120"/>
      <c r="BM972" s="120"/>
      <c r="BN972" s="120"/>
      <c r="BO972" s="120"/>
      <c r="BQ972" s="120"/>
      <c r="BR972" s="9" t="s">
        <v>422</v>
      </c>
      <c r="BT972" s="120"/>
      <c r="BU972" s="120"/>
      <c r="BV972" s="120"/>
      <c r="BW972" s="9" t="s">
        <v>286</v>
      </c>
      <c r="BX972" s="29"/>
      <c r="DI972" s="29"/>
      <c r="DJ972" s="13" t="s">
        <v>127</v>
      </c>
    </row>
    <row r="973" spans="2:114" ht="15" customHeight="1">
      <c r="B973" s="91" t="s">
        <v>438</v>
      </c>
      <c r="C973" s="92" t="s">
        <v>352</v>
      </c>
      <c r="D973" s="92" t="s">
        <v>432</v>
      </c>
      <c r="E973" s="93" t="s">
        <v>423</v>
      </c>
      <c r="F973" s="9">
        <v>26</v>
      </c>
      <c r="G973" s="9">
        <f t="shared" si="14"/>
        <v>1</v>
      </c>
      <c r="J973" s="8">
        <f>IF(OR($M$973="(選択)",LEN(TRIM($M$973))=0,$M$973="NA"),0,1)</f>
        <v>0</v>
      </c>
      <c r="K973" s="28" t="s">
        <v>145</v>
      </c>
      <c r="L973" s="29"/>
      <c r="M973" s="8" t="str">
        <f>IF('項目E2(合理的配慮の提供)'!$AV$45="","NA",'項目E2(合理的配慮の提供)'!$AV$45)</f>
        <v>(選択)</v>
      </c>
      <c r="N973" s="30"/>
      <c r="AB973" s="30"/>
      <c r="AC973" s="30"/>
      <c r="AD973" s="30"/>
      <c r="AE973" s="30"/>
      <c r="AF973" s="30"/>
      <c r="AG973" s="30"/>
      <c r="AH973" s="30"/>
      <c r="AI973" s="30"/>
      <c r="AK973" s="30"/>
      <c r="AN973" s="30"/>
      <c r="AO973" s="30"/>
      <c r="AP973" s="30"/>
      <c r="AQ973" s="29"/>
      <c r="AR973" s="29"/>
      <c r="AS973" s="9" t="s">
        <v>424</v>
      </c>
      <c r="AT973" s="120"/>
      <c r="BH973" s="120"/>
      <c r="BI973" s="120"/>
      <c r="BJ973" s="120"/>
      <c r="BK973" s="120"/>
      <c r="BL973" s="120"/>
      <c r="BM973" s="120"/>
      <c r="BN973" s="120"/>
      <c r="BO973" s="120"/>
      <c r="BQ973" s="120"/>
      <c r="BT973" s="120"/>
      <c r="BU973" s="120"/>
      <c r="BV973" s="120"/>
      <c r="BW973" s="9" t="s">
        <v>287</v>
      </c>
      <c r="BX973" s="29"/>
      <c r="DI973" s="29"/>
      <c r="DJ973" s="13" t="s">
        <v>360</v>
      </c>
    </row>
    <row r="974" spans="2:114" ht="15" customHeight="1">
      <c r="B974" s="91" t="s">
        <v>438</v>
      </c>
      <c r="C974" s="92" t="s">
        <v>352</v>
      </c>
      <c r="D974" s="92" t="s">
        <v>425</v>
      </c>
      <c r="E974" s="93" t="s">
        <v>426</v>
      </c>
      <c r="F974" s="9">
        <v>26</v>
      </c>
      <c r="G974" s="9">
        <f t="shared" si="14"/>
        <v>1</v>
      </c>
      <c r="J974" s="8">
        <f>IF($AL$974="NA",0,1)</f>
        <v>0</v>
      </c>
      <c r="K974" s="28" t="s">
        <v>118</v>
      </c>
      <c r="L974" s="29"/>
      <c r="N974" s="30"/>
      <c r="AB974" s="30"/>
      <c r="AC974" s="30"/>
      <c r="AD974" s="30"/>
      <c r="AE974" s="30"/>
      <c r="AF974" s="30"/>
      <c r="AG974" s="30"/>
      <c r="AH974" s="30"/>
      <c r="AI974" s="30"/>
      <c r="AK974" s="30"/>
      <c r="AL974" s="8" t="str">
        <f>IF('項目E2(合理的配慮の提供)'!$AW$45="","NA",'項目E2(合理的配慮の提供)'!$AW$45)</f>
        <v>NA</v>
      </c>
      <c r="AN974" s="30"/>
      <c r="AO974" s="30"/>
      <c r="AP974" s="30"/>
      <c r="AQ974" s="29"/>
      <c r="AR974" s="29"/>
      <c r="AT974" s="120"/>
      <c r="BH974" s="120"/>
      <c r="BI974" s="120"/>
      <c r="BJ974" s="120"/>
      <c r="BK974" s="120"/>
      <c r="BL974" s="120"/>
      <c r="BM974" s="120"/>
      <c r="BN974" s="120"/>
      <c r="BO974" s="120"/>
      <c r="BQ974" s="120"/>
      <c r="BR974" s="9" t="s">
        <v>427</v>
      </c>
      <c r="BT974" s="120"/>
      <c r="BU974" s="120"/>
      <c r="BV974" s="120"/>
      <c r="BW974" s="9" t="s">
        <v>288</v>
      </c>
      <c r="BX974" s="29"/>
      <c r="DI974" s="29"/>
      <c r="DJ974" s="13" t="s">
        <v>127</v>
      </c>
    </row>
    <row r="975" spans="2:114" ht="15" customHeight="1">
      <c r="B975" s="91" t="s">
        <v>438</v>
      </c>
      <c r="C975" s="92" t="s">
        <v>352</v>
      </c>
      <c r="D975" s="92" t="s">
        <v>227</v>
      </c>
      <c r="E975" s="93" t="s">
        <v>228</v>
      </c>
      <c r="F975" s="9">
        <v>26</v>
      </c>
      <c r="G975" s="9">
        <f t="shared" si="14"/>
        <v>1</v>
      </c>
      <c r="J975" s="8">
        <f>IF($AL$975="NA",0,1)</f>
        <v>0</v>
      </c>
      <c r="K975" s="28" t="s">
        <v>118</v>
      </c>
      <c r="L975" s="29"/>
      <c r="N975" s="30"/>
      <c r="AB975" s="30"/>
      <c r="AC975" s="30"/>
      <c r="AD975" s="30"/>
      <c r="AE975" s="30"/>
      <c r="AF975" s="30"/>
      <c r="AG975" s="30"/>
      <c r="AH975" s="30"/>
      <c r="AI975" s="30"/>
      <c r="AK975" s="30"/>
      <c r="AL975" s="8" t="str">
        <f>IF('項目E2(合理的配慮の提供)'!$AX$45="","NA",'項目E2(合理的配慮の提供)'!$AX$45)</f>
        <v>NA</v>
      </c>
      <c r="AN975" s="30"/>
      <c r="AO975" s="30"/>
      <c r="AP975" s="30"/>
      <c r="AQ975" s="29"/>
      <c r="AR975" s="29"/>
      <c r="AT975" s="120"/>
      <c r="BH975" s="120"/>
      <c r="BI975" s="120"/>
      <c r="BJ975" s="120"/>
      <c r="BK975" s="120"/>
      <c r="BL975" s="120"/>
      <c r="BM975" s="120"/>
      <c r="BN975" s="120"/>
      <c r="BO975" s="120"/>
      <c r="BQ975" s="120"/>
      <c r="BR975" s="9" t="s">
        <v>428</v>
      </c>
      <c r="BT975" s="120"/>
      <c r="BU975" s="120"/>
      <c r="BV975" s="120"/>
      <c r="BW975" s="9" t="s">
        <v>289</v>
      </c>
      <c r="BX975" s="29"/>
      <c r="DI975" s="29"/>
      <c r="DJ975" s="13" t="s">
        <v>127</v>
      </c>
    </row>
    <row r="976" spans="2:114" ht="15" customHeight="1">
      <c r="B976" s="91" t="s">
        <v>438</v>
      </c>
      <c r="C976" s="92" t="s">
        <v>352</v>
      </c>
      <c r="D976" s="92" t="s">
        <v>429</v>
      </c>
      <c r="E976" s="93" t="s">
        <v>430</v>
      </c>
      <c r="F976" s="9">
        <v>26</v>
      </c>
      <c r="G976" s="9">
        <f t="shared" si="14"/>
        <v>1</v>
      </c>
      <c r="J976" s="8">
        <f>IF(OR($M$976="(選択)",LEN(TRIM($M$976))=0,$M$976="NA"),0,1)</f>
        <v>0</v>
      </c>
      <c r="K976" s="28" t="s">
        <v>145</v>
      </c>
      <c r="L976" s="29"/>
      <c r="M976" s="8" t="str">
        <f>IF('項目E2(合理的配慮の提供)'!$AY$45="","NA",'項目E2(合理的配慮の提供)'!$AY$45)</f>
        <v>(選択)</v>
      </c>
      <c r="N976" s="30"/>
      <c r="AB976" s="30"/>
      <c r="AC976" s="30"/>
      <c r="AD976" s="30"/>
      <c r="AE976" s="30"/>
      <c r="AF976" s="30"/>
      <c r="AG976" s="30"/>
      <c r="AH976" s="30"/>
      <c r="AI976" s="30"/>
      <c r="AK976" s="30"/>
      <c r="AN976" s="30"/>
      <c r="AO976" s="30"/>
      <c r="AP976" s="30"/>
      <c r="AQ976" s="29"/>
      <c r="AR976" s="29"/>
      <c r="AS976" s="9" t="s">
        <v>431</v>
      </c>
      <c r="AT976" s="120"/>
      <c r="BH976" s="120"/>
      <c r="BI976" s="120"/>
      <c r="BJ976" s="120"/>
      <c r="BK976" s="120"/>
      <c r="BL976" s="120"/>
      <c r="BM976" s="120"/>
      <c r="BN976" s="120"/>
      <c r="BO976" s="120"/>
      <c r="BQ976" s="120"/>
      <c r="BT976" s="120"/>
      <c r="BU976" s="120"/>
      <c r="BV976" s="120"/>
      <c r="BW976" s="9" t="s">
        <v>290</v>
      </c>
      <c r="BX976" s="29"/>
      <c r="DI976" s="29"/>
      <c r="DJ976" s="13" t="s">
        <v>360</v>
      </c>
    </row>
    <row r="977" spans="2:114" ht="15" customHeight="1">
      <c r="B977" s="91" t="s">
        <v>438</v>
      </c>
      <c r="C977" s="92" t="s">
        <v>352</v>
      </c>
      <c r="D977" s="92" t="s">
        <v>357</v>
      </c>
      <c r="E977" s="93" t="s">
        <v>439</v>
      </c>
      <c r="F977" s="9">
        <v>27</v>
      </c>
      <c r="G977" s="9">
        <f t="shared" si="14"/>
        <v>1</v>
      </c>
      <c r="J977" s="8">
        <f>IF(OR($M$977="(選択)",LEN(TRIM($M$977))=0,$M$977="NA"),0,1)</f>
        <v>0</v>
      </c>
      <c r="K977" s="28" t="s">
        <v>145</v>
      </c>
      <c r="L977" s="29"/>
      <c r="M977" s="8" t="str">
        <f>IF('項目E2(合理的配慮の提供)'!$C$46="","NA",'項目E2(合理的配慮の提供)'!$C$46)</f>
        <v>(選択)</v>
      </c>
      <c r="N977" s="30"/>
      <c r="AB977" s="30"/>
      <c r="AC977" s="30"/>
      <c r="AD977" s="30"/>
      <c r="AE977" s="30"/>
      <c r="AF977" s="30"/>
      <c r="AG977" s="30"/>
      <c r="AH977" s="30"/>
      <c r="AI977" s="30"/>
      <c r="AK977" s="30"/>
      <c r="AN977" s="30"/>
      <c r="AO977" s="30"/>
      <c r="AP977" s="30"/>
      <c r="AQ977" s="29"/>
      <c r="AR977" s="29"/>
      <c r="AS977" s="9" t="s">
        <v>359</v>
      </c>
      <c r="AT977" s="120"/>
      <c r="BH977" s="120"/>
      <c r="BI977" s="120"/>
      <c r="BJ977" s="120"/>
      <c r="BK977" s="120"/>
      <c r="BL977" s="120"/>
      <c r="BM977" s="120"/>
      <c r="BN977" s="120"/>
      <c r="BO977" s="120"/>
      <c r="BQ977" s="120"/>
      <c r="BT977" s="120"/>
      <c r="BU977" s="120"/>
      <c r="BV977" s="120"/>
      <c r="BW977" s="9" t="s">
        <v>237</v>
      </c>
      <c r="BX977" s="29"/>
      <c r="DI977" s="29"/>
      <c r="DJ977" s="13" t="s">
        <v>360</v>
      </c>
    </row>
    <row r="978" spans="2:114" ht="15" customHeight="1">
      <c r="B978" s="91" t="s">
        <v>438</v>
      </c>
      <c r="C978" s="92" t="s">
        <v>352</v>
      </c>
      <c r="D978" s="92" t="s">
        <v>361</v>
      </c>
      <c r="E978" s="93" t="s">
        <v>362</v>
      </c>
      <c r="F978" s="9">
        <v>27</v>
      </c>
      <c r="G978" s="9">
        <f t="shared" si="14"/>
        <v>1</v>
      </c>
      <c r="J978" s="8">
        <f>IF($AL$978="NA",0,1)</f>
        <v>0</v>
      </c>
      <c r="K978" s="28" t="s">
        <v>118</v>
      </c>
      <c r="L978" s="29"/>
      <c r="N978" s="30"/>
      <c r="AB978" s="30"/>
      <c r="AC978" s="30"/>
      <c r="AD978" s="30"/>
      <c r="AE978" s="30"/>
      <c r="AF978" s="30"/>
      <c r="AG978" s="30"/>
      <c r="AH978" s="30"/>
      <c r="AI978" s="30"/>
      <c r="AK978" s="30"/>
      <c r="AL978" s="8" t="str">
        <f>IF('項目E2(合理的配慮の提供)'!$D$46="","NA",'項目E2(合理的配慮の提供)'!$D$46)</f>
        <v>NA</v>
      </c>
      <c r="AN978" s="30"/>
      <c r="AO978" s="30"/>
      <c r="AP978" s="30"/>
      <c r="AQ978" s="29"/>
      <c r="AR978" s="29"/>
      <c r="AT978" s="120"/>
      <c r="BH978" s="120"/>
      <c r="BI978" s="120"/>
      <c r="BJ978" s="120"/>
      <c r="BK978" s="120"/>
      <c r="BL978" s="120"/>
      <c r="BM978" s="120"/>
      <c r="BN978" s="120"/>
      <c r="BO978" s="120"/>
      <c r="BQ978" s="120"/>
      <c r="BR978" s="9" t="s">
        <v>363</v>
      </c>
      <c r="BT978" s="120"/>
      <c r="BU978" s="120"/>
      <c r="BV978" s="120"/>
      <c r="BW978" s="9" t="s">
        <v>238</v>
      </c>
      <c r="BX978" s="29"/>
      <c r="DI978" s="29"/>
      <c r="DJ978" s="13" t="s">
        <v>127</v>
      </c>
    </row>
    <row r="979" spans="2:114" ht="15" customHeight="1">
      <c r="B979" s="91" t="s">
        <v>438</v>
      </c>
      <c r="C979" s="92" t="s">
        <v>352</v>
      </c>
      <c r="D979" s="92" t="s">
        <v>364</v>
      </c>
      <c r="E979" s="93" t="s">
        <v>365</v>
      </c>
      <c r="F979" s="9">
        <v>27</v>
      </c>
      <c r="G979" s="9">
        <f t="shared" si="14"/>
        <v>1</v>
      </c>
      <c r="J979" s="8">
        <f>IF(COUNTIF($O$979:$AH$979,"○")=0,0,1)</f>
        <v>0</v>
      </c>
      <c r="K979" s="28" t="s">
        <v>366</v>
      </c>
      <c r="L979" s="29"/>
      <c r="N979" s="30"/>
      <c r="O979" s="8" t="str">
        <f>IF('項目E2(合理的配慮の提供)'!$G$46="","NA",'項目E2(合理的配慮の提供)'!$G$46)</f>
        <v>NA</v>
      </c>
      <c r="P979" s="8" t="str">
        <f>IF('項目E2(合理的配慮の提供)'!$H$46="","NA",'項目E2(合理的配慮の提供)'!$H$46)</f>
        <v>NA</v>
      </c>
      <c r="Q979" s="8" t="str">
        <f>IF('項目E2(合理的配慮の提供)'!$I$46="","NA",'項目E2(合理的配慮の提供)'!$I$46)</f>
        <v>NA</v>
      </c>
      <c r="AB979" s="30"/>
      <c r="AC979" s="30"/>
      <c r="AD979" s="30"/>
      <c r="AE979" s="30"/>
      <c r="AF979" s="30"/>
      <c r="AG979" s="30"/>
      <c r="AH979" s="30"/>
      <c r="AI979" s="30"/>
      <c r="AK979" s="30"/>
      <c r="AM979" s="32"/>
      <c r="AN979" s="30"/>
      <c r="AO979" s="30"/>
      <c r="AP979" s="30"/>
      <c r="AQ979" s="29"/>
      <c r="AR979" s="29"/>
      <c r="AT979" s="120"/>
      <c r="AU979" s="9" t="s">
        <v>367</v>
      </c>
      <c r="AV979" s="9" t="s">
        <v>368</v>
      </c>
      <c r="AW979" s="9" t="s">
        <v>369</v>
      </c>
      <c r="BH979" s="120"/>
      <c r="BI979" s="120"/>
      <c r="BJ979" s="120"/>
      <c r="BK979" s="120"/>
      <c r="BL979" s="120"/>
      <c r="BM979" s="120"/>
      <c r="BN979" s="120"/>
      <c r="BO979" s="120"/>
      <c r="BQ979" s="120"/>
      <c r="BT979" s="120"/>
      <c r="BU979" s="120"/>
      <c r="BV979" s="120"/>
      <c r="BW979" s="9" t="s">
        <v>242</v>
      </c>
      <c r="BX979" s="29"/>
      <c r="DI979" s="29"/>
      <c r="DJ979" s="13" t="s">
        <v>370</v>
      </c>
    </row>
    <row r="980" spans="2:114" ht="15" customHeight="1">
      <c r="B980" s="91" t="s">
        <v>438</v>
      </c>
      <c r="C980" s="92" t="s">
        <v>352</v>
      </c>
      <c r="D980" s="92" t="s">
        <v>364</v>
      </c>
      <c r="E980" s="93" t="s">
        <v>371</v>
      </c>
      <c r="F980" s="9">
        <v>27</v>
      </c>
      <c r="G980" s="9">
        <f t="shared" si="14"/>
        <v>1</v>
      </c>
      <c r="I980" s="8">
        <f>IF(AND($J$979=1,$Q$979&lt;&gt;"○"),1,0)</f>
        <v>0</v>
      </c>
      <c r="J980" s="8">
        <f>IF($AL$980="NA",0,1)</f>
        <v>0</v>
      </c>
      <c r="K980" s="28" t="s">
        <v>118</v>
      </c>
      <c r="L980" s="29"/>
      <c r="N980" s="30"/>
      <c r="AB980" s="30"/>
      <c r="AC980" s="30"/>
      <c r="AD980" s="30"/>
      <c r="AE980" s="30"/>
      <c r="AF980" s="30"/>
      <c r="AG980" s="30"/>
      <c r="AH980" s="30"/>
      <c r="AI980" s="30"/>
      <c r="AK980" s="30"/>
      <c r="AL980" s="8" t="str">
        <f>IF('項目E2(合理的配慮の提供)'!$J$46="","NA",'項目E2(合理的配慮の提供)'!$J$46)</f>
        <v>NA</v>
      </c>
      <c r="AN980" s="30"/>
      <c r="AO980" s="30"/>
      <c r="AP980" s="30"/>
      <c r="AQ980" s="29"/>
      <c r="AR980" s="29"/>
      <c r="AT980" s="120"/>
      <c r="BH980" s="120"/>
      <c r="BI980" s="120"/>
      <c r="BJ980" s="120"/>
      <c r="BK980" s="120"/>
      <c r="BL980" s="120"/>
      <c r="BM980" s="120"/>
      <c r="BN980" s="120"/>
      <c r="BO980" s="120"/>
      <c r="BQ980" s="120"/>
      <c r="BR980" s="9" t="s">
        <v>372</v>
      </c>
      <c r="BT980" s="120"/>
      <c r="BU980" s="120"/>
      <c r="BV980" s="120"/>
      <c r="BW980" s="9" t="s">
        <v>243</v>
      </c>
      <c r="BX980" s="29"/>
      <c r="BY980" s="13" t="s">
        <v>369</v>
      </c>
      <c r="CA980" s="13" t="s">
        <v>373</v>
      </c>
      <c r="DI980" s="29"/>
      <c r="DJ980" s="13" t="s">
        <v>127</v>
      </c>
    </row>
    <row r="981" spans="2:114" ht="15" customHeight="1">
      <c r="B981" s="91" t="s">
        <v>438</v>
      </c>
      <c r="C981" s="92" t="s">
        <v>352</v>
      </c>
      <c r="D981" s="92" t="s">
        <v>162</v>
      </c>
      <c r="E981" s="93" t="s">
        <v>374</v>
      </c>
      <c r="F981" s="9">
        <v>27</v>
      </c>
      <c r="G981" s="9">
        <f t="shared" si="14"/>
        <v>1</v>
      </c>
      <c r="J981" s="8">
        <f>IF(COUNTIF($O$981:$AH$981,"○")=0,0,1)</f>
        <v>0</v>
      </c>
      <c r="K981" s="28" t="s">
        <v>154</v>
      </c>
      <c r="L981" s="29"/>
      <c r="N981" s="30"/>
      <c r="O981" s="8" t="str">
        <f>IF('項目E2(合理的配慮の提供)'!$K$46="","NA",'項目E2(合理的配慮の提供)'!$K$46)</f>
        <v>NA</v>
      </c>
      <c r="P981" s="8" t="str">
        <f>IF('項目E2(合理的配慮の提供)'!$L$46="","NA",'項目E2(合理的配慮の提供)'!$L$46)</f>
        <v>NA</v>
      </c>
      <c r="Q981" s="8" t="str">
        <f>IF('項目E2(合理的配慮の提供)'!$M$46="","NA",'項目E2(合理的配慮の提供)'!$M$46)</f>
        <v>NA</v>
      </c>
      <c r="R981" s="8" t="str">
        <f>IF('項目E2(合理的配慮の提供)'!$N$46="","NA",'項目E2(合理的配慮の提供)'!$N$46)</f>
        <v>NA</v>
      </c>
      <c r="AB981" s="30"/>
      <c r="AC981" s="30"/>
      <c r="AD981" s="30"/>
      <c r="AE981" s="30"/>
      <c r="AF981" s="30"/>
      <c r="AG981" s="30"/>
      <c r="AH981" s="30"/>
      <c r="AI981" s="30"/>
      <c r="AK981" s="30"/>
      <c r="AN981" s="30"/>
      <c r="AO981" s="30"/>
      <c r="AP981" s="30"/>
      <c r="AQ981" s="29"/>
      <c r="AR981" s="29"/>
      <c r="AT981" s="120"/>
      <c r="AU981" s="9" t="s">
        <v>375</v>
      </c>
      <c r="AV981" s="9" t="s">
        <v>376</v>
      </c>
      <c r="AW981" s="9" t="s">
        <v>377</v>
      </c>
      <c r="AX981" s="9" t="s">
        <v>378</v>
      </c>
      <c r="BH981" s="120"/>
      <c r="BI981" s="120"/>
      <c r="BJ981" s="120"/>
      <c r="BK981" s="120"/>
      <c r="BL981" s="120"/>
      <c r="BM981" s="120"/>
      <c r="BN981" s="120"/>
      <c r="BO981" s="120"/>
      <c r="BQ981" s="120"/>
      <c r="BT981" s="120"/>
      <c r="BU981" s="120"/>
      <c r="BV981" s="120"/>
      <c r="BW981" s="9" t="s">
        <v>248</v>
      </c>
      <c r="BX981" s="29"/>
      <c r="DI981" s="29"/>
      <c r="DJ981" s="13" t="s">
        <v>370</v>
      </c>
    </row>
    <row r="982" spans="2:114" ht="15" customHeight="1">
      <c r="B982" s="91" t="s">
        <v>438</v>
      </c>
      <c r="C982" s="92" t="s">
        <v>352</v>
      </c>
      <c r="D982" s="92" t="s">
        <v>379</v>
      </c>
      <c r="E982" s="93" t="s">
        <v>380</v>
      </c>
      <c r="F982" s="9">
        <v>27</v>
      </c>
      <c r="G982" s="9">
        <f t="shared" si="14"/>
        <v>1</v>
      </c>
      <c r="J982" s="8">
        <f>IF(COUNTIF($O$982:$AH$982,"○")=0,0,1)</f>
        <v>0</v>
      </c>
      <c r="K982" s="28" t="s">
        <v>154</v>
      </c>
      <c r="L982" s="29"/>
      <c r="N982" s="30"/>
      <c r="O982" s="8" t="str">
        <f>IF('項目E2(合理的配慮の提供)'!$O$46="","NA",'項目E2(合理的配慮の提供)'!$O$46)</f>
        <v>NA</v>
      </c>
      <c r="P982" s="8" t="str">
        <f>IF('項目E2(合理的配慮の提供)'!$P$46="","NA",'項目E2(合理的配慮の提供)'!$P$46)</f>
        <v>NA</v>
      </c>
      <c r="Q982" s="8" t="str">
        <f>IF('項目E2(合理的配慮の提供)'!$Q$46="","NA",'項目E2(合理的配慮の提供)'!$Q$46)</f>
        <v>NA</v>
      </c>
      <c r="R982" s="8" t="str">
        <f>IF('項目E2(合理的配慮の提供)'!$R$46="","NA",'項目E2(合理的配慮の提供)'!$R$46)</f>
        <v>NA</v>
      </c>
      <c r="S982" s="8" t="str">
        <f>IF('項目E2(合理的配慮の提供)'!$S$46="","NA",'項目E2(合理的配慮の提供)'!$S$46)</f>
        <v>NA</v>
      </c>
      <c r="T982" s="8" t="str">
        <f>IF('項目E2(合理的配慮の提供)'!$T$46="","NA",'項目E2(合理的配慮の提供)'!$T$46)</f>
        <v>NA</v>
      </c>
      <c r="U982" s="8" t="str">
        <f>IF('項目E2(合理的配慮の提供)'!$U$46="","NA",'項目E2(合理的配慮の提供)'!$U$46)</f>
        <v>NA</v>
      </c>
      <c r="V982" s="8" t="str">
        <f>IF('項目E2(合理的配慮の提供)'!$V$46="","NA",'項目E2(合理的配慮の提供)'!$V$46)</f>
        <v>NA</v>
      </c>
      <c r="W982" s="8" t="str">
        <f>IF('項目E2(合理的配慮の提供)'!$W$46="","NA",'項目E2(合理的配慮の提供)'!$W$46)</f>
        <v>NA</v>
      </c>
      <c r="AB982" s="30"/>
      <c r="AC982" s="30"/>
      <c r="AD982" s="30"/>
      <c r="AE982" s="30"/>
      <c r="AF982" s="30"/>
      <c r="AG982" s="30"/>
      <c r="AH982" s="30"/>
      <c r="AI982" s="30"/>
      <c r="AK982" s="30"/>
      <c r="AN982" s="30"/>
      <c r="AO982" s="30"/>
      <c r="AP982" s="30"/>
      <c r="AQ982" s="29"/>
      <c r="AR982" s="29"/>
      <c r="AT982" s="120"/>
      <c r="AU982" s="9" t="s">
        <v>381</v>
      </c>
      <c r="AV982" s="9" t="s">
        <v>382</v>
      </c>
      <c r="AW982" s="9" t="s">
        <v>383</v>
      </c>
      <c r="AX982" s="9" t="s">
        <v>384</v>
      </c>
      <c r="AY982" s="9" t="s">
        <v>385</v>
      </c>
      <c r="AZ982" s="9" t="s">
        <v>386</v>
      </c>
      <c r="BA982" s="9" t="s">
        <v>387</v>
      </c>
      <c r="BB982" s="9" t="s">
        <v>388</v>
      </c>
      <c r="BC982" s="9" t="s">
        <v>389</v>
      </c>
      <c r="BH982" s="120"/>
      <c r="BI982" s="120"/>
      <c r="BJ982" s="120"/>
      <c r="BK982" s="120"/>
      <c r="BL982" s="120"/>
      <c r="BM982" s="120"/>
      <c r="BN982" s="120"/>
      <c r="BO982" s="120"/>
      <c r="BQ982" s="120"/>
      <c r="BT982" s="120"/>
      <c r="BU982" s="120"/>
      <c r="BV982" s="120"/>
      <c r="BW982" s="9" t="s">
        <v>258</v>
      </c>
      <c r="BX982" s="29"/>
      <c r="DI982" s="29"/>
      <c r="DJ982" s="13" t="s">
        <v>370</v>
      </c>
    </row>
    <row r="983" spans="2:114" ht="15" customHeight="1">
      <c r="B983" s="91" t="s">
        <v>438</v>
      </c>
      <c r="C983" s="92" t="s">
        <v>352</v>
      </c>
      <c r="D983" s="92" t="s">
        <v>391</v>
      </c>
      <c r="E983" s="93" t="s">
        <v>392</v>
      </c>
      <c r="F983" s="9">
        <v>27</v>
      </c>
      <c r="G983" s="9">
        <f t="shared" si="14"/>
        <v>1</v>
      </c>
      <c r="J983" s="8">
        <f>IF(COUNTIF($O$983:$AH$983,"○")=0,0,1)</f>
        <v>0</v>
      </c>
      <c r="K983" s="28" t="s">
        <v>154</v>
      </c>
      <c r="L983" s="29"/>
      <c r="N983" s="30"/>
      <c r="O983" s="8" t="str">
        <f>IF('項目E2(合理的配慮の提供)'!$X$46="","NA",'項目E2(合理的配慮の提供)'!$X$46)</f>
        <v>NA</v>
      </c>
      <c r="P983" s="8" t="str">
        <f>IF('項目E2(合理的配慮の提供)'!$Y$46="","NA",'項目E2(合理的配慮の提供)'!$Y$46)</f>
        <v>NA</v>
      </c>
      <c r="Q983" s="8" t="str">
        <f>IF('項目E2(合理的配慮の提供)'!$Z$46="","NA",'項目E2(合理的配慮の提供)'!$Z$46)</f>
        <v>NA</v>
      </c>
      <c r="R983" s="8" t="str">
        <f>IF('項目E2(合理的配慮の提供)'!$AA$46="","NA",'項目E2(合理的配慮の提供)'!$AA$46)</f>
        <v>NA</v>
      </c>
      <c r="S983" s="8" t="str">
        <f>IF('項目E2(合理的配慮の提供)'!$AB$46="","NA",'項目E2(合理的配慮の提供)'!$AB$46)</f>
        <v>NA</v>
      </c>
      <c r="T983" s="8" t="str">
        <f>IF('項目E2(合理的配慮の提供)'!$AC$46="","NA",'項目E2(合理的配慮の提供)'!$AC$46)</f>
        <v>NA</v>
      </c>
      <c r="U983" s="8" t="str">
        <f>IF('項目E2(合理的配慮の提供)'!$AD$46="","NA",'項目E2(合理的配慮の提供)'!$AD$46)</f>
        <v>NA</v>
      </c>
      <c r="V983" s="8" t="str">
        <f>IF('項目E2(合理的配慮の提供)'!$AE$46="","NA",'項目E2(合理的配慮の提供)'!$AE$46)</f>
        <v>NA</v>
      </c>
      <c r="W983" s="8" t="str">
        <f>IF('項目E2(合理的配慮の提供)'!$AF$46="","NA",'項目E2(合理的配慮の提供)'!$AF$46)</f>
        <v>NA</v>
      </c>
      <c r="X983" s="8" t="str">
        <f>IF('項目E2(合理的配慮の提供)'!$AG$46="","NA",'項目E2(合理的配慮の提供)'!$AG$46)</f>
        <v>NA</v>
      </c>
      <c r="Y983" s="8" t="str">
        <f>IF('項目E2(合理的配慮の提供)'!$AH$46="","NA",'項目E2(合理的配慮の提供)'!$AH$46)</f>
        <v>NA</v>
      </c>
      <c r="AB983" s="30"/>
      <c r="AC983" s="30"/>
      <c r="AD983" s="30"/>
      <c r="AE983" s="30"/>
      <c r="AF983" s="30"/>
      <c r="AG983" s="30"/>
      <c r="AH983" s="30"/>
      <c r="AI983" s="30"/>
      <c r="AK983" s="30"/>
      <c r="AN983" s="30"/>
      <c r="AO983" s="30"/>
      <c r="AP983" s="30"/>
      <c r="AQ983" s="29"/>
      <c r="AR983" s="29"/>
      <c r="AT983" s="120"/>
      <c r="AU983" s="9" t="s">
        <v>393</v>
      </c>
      <c r="AV983" s="9" t="s">
        <v>394</v>
      </c>
      <c r="AW983" s="9" t="s">
        <v>395</v>
      </c>
      <c r="AX983" s="9" t="s">
        <v>396</v>
      </c>
      <c r="AY983" s="9" t="s">
        <v>397</v>
      </c>
      <c r="AZ983" s="9" t="s">
        <v>398</v>
      </c>
      <c r="BA983" s="9" t="s">
        <v>399</v>
      </c>
      <c r="BB983" s="9" t="s">
        <v>400</v>
      </c>
      <c r="BC983" s="9" t="s">
        <v>401</v>
      </c>
      <c r="BD983" s="9" t="s">
        <v>402</v>
      </c>
      <c r="BE983" s="9" t="s">
        <v>403</v>
      </c>
      <c r="BH983" s="120"/>
      <c r="BI983" s="120"/>
      <c r="BJ983" s="120"/>
      <c r="BK983" s="120"/>
      <c r="BL983" s="120"/>
      <c r="BM983" s="120"/>
      <c r="BN983" s="120"/>
      <c r="BO983" s="120"/>
      <c r="BQ983" s="120"/>
      <c r="BT983" s="120"/>
      <c r="BU983" s="120"/>
      <c r="BV983" s="120"/>
      <c r="BW983" s="9" t="s">
        <v>270</v>
      </c>
      <c r="BX983" s="29"/>
      <c r="DI983" s="29"/>
      <c r="DJ983" s="13" t="s">
        <v>370</v>
      </c>
    </row>
    <row r="984" spans="2:114" ht="15" customHeight="1">
      <c r="B984" s="91" t="s">
        <v>438</v>
      </c>
      <c r="C984" s="92" t="s">
        <v>352</v>
      </c>
      <c r="D984" s="92" t="s">
        <v>391</v>
      </c>
      <c r="E984" s="93" t="s">
        <v>404</v>
      </c>
      <c r="F984" s="9">
        <v>27</v>
      </c>
      <c r="G984" s="9">
        <f t="shared" ref="G984:G1044" si="15">+IF($AJ$534="NA",1,IF(F984&gt;$AJ$534,1,0))</f>
        <v>1</v>
      </c>
      <c r="I984" s="8">
        <f>IF(AND($J$983=1,$Y$983&lt;&gt;"○"),1,0)</f>
        <v>0</v>
      </c>
      <c r="J984" s="8">
        <f>IF($AL$984="NA",0,1)</f>
        <v>0</v>
      </c>
      <c r="K984" s="28" t="s">
        <v>118</v>
      </c>
      <c r="L984" s="29"/>
      <c r="N984" s="30"/>
      <c r="AB984" s="30"/>
      <c r="AC984" s="30"/>
      <c r="AD984" s="30"/>
      <c r="AE984" s="30"/>
      <c r="AF984" s="30"/>
      <c r="AG984" s="30"/>
      <c r="AH984" s="30"/>
      <c r="AI984" s="30"/>
      <c r="AK984" s="30"/>
      <c r="AL984" s="8" t="str">
        <f>IF('項目E2(合理的配慮の提供)'!$AI$46="","NA",'項目E2(合理的配慮の提供)'!$AI$46)</f>
        <v>NA</v>
      </c>
      <c r="AN984" s="30"/>
      <c r="AO984" s="30"/>
      <c r="AP984" s="30"/>
      <c r="AQ984" s="29"/>
      <c r="AR984" s="29"/>
      <c r="AT984" s="120"/>
      <c r="BH984" s="120"/>
      <c r="BI984" s="120"/>
      <c r="BJ984" s="120"/>
      <c r="BK984" s="120"/>
      <c r="BL984" s="120"/>
      <c r="BM984" s="120"/>
      <c r="BN984" s="120"/>
      <c r="BO984" s="120"/>
      <c r="BQ984" s="120"/>
      <c r="BR984" s="9" t="s">
        <v>405</v>
      </c>
      <c r="BT984" s="120"/>
      <c r="BU984" s="120"/>
      <c r="BV984" s="120"/>
      <c r="BW984" s="9" t="s">
        <v>271</v>
      </c>
      <c r="BX984" s="29"/>
      <c r="BY984" s="13" t="s">
        <v>403</v>
      </c>
      <c r="CA984" s="13" t="s">
        <v>373</v>
      </c>
      <c r="DI984" s="29"/>
      <c r="DJ984" s="13" t="s">
        <v>127</v>
      </c>
    </row>
    <row r="985" spans="2:114" ht="15" customHeight="1">
      <c r="B985" s="91" t="s">
        <v>438</v>
      </c>
      <c r="C985" s="92" t="s">
        <v>352</v>
      </c>
      <c r="D985" s="92" t="s">
        <v>406</v>
      </c>
      <c r="E985" s="93" t="s">
        <v>407</v>
      </c>
      <c r="F985" s="9">
        <v>27</v>
      </c>
      <c r="G985" s="9">
        <f t="shared" si="15"/>
        <v>1</v>
      </c>
      <c r="J985" s="8">
        <f>IF(COUNTIF($O$985:$AH$985,"○")=0,0,1)</f>
        <v>0</v>
      </c>
      <c r="K985" s="28" t="s">
        <v>154</v>
      </c>
      <c r="L985" s="29"/>
      <c r="N985" s="30"/>
      <c r="O985" s="8" t="str">
        <f>IF('項目E2(合理的配慮の提供)'!$AJ$46="","NA",'項目E2(合理的配慮の提供)'!$AJ$46)</f>
        <v>NA</v>
      </c>
      <c r="P985" s="8" t="str">
        <f>IF('項目E2(合理的配慮の提供)'!$AK$46="","NA",'項目E2(合理的配慮の提供)'!$AK$46)</f>
        <v>NA</v>
      </c>
      <c r="Q985" s="8" t="str">
        <f>IF('項目E2(合理的配慮の提供)'!$AL$46="","NA",'項目E2(合理的配慮の提供)'!$AL$46)</f>
        <v>NA</v>
      </c>
      <c r="R985" s="8" t="str">
        <f>IF('項目E2(合理的配慮の提供)'!$AM$46="","NA",'項目E2(合理的配慮の提供)'!$AM$46)</f>
        <v>NA</v>
      </c>
      <c r="S985" s="8" t="str">
        <f>IF('項目E2(合理的配慮の提供)'!$AN$46="","NA",'項目E2(合理的配慮の提供)'!$AN$46)</f>
        <v>NA</v>
      </c>
      <c r="T985" s="8" t="str">
        <f>IF('項目E2(合理的配慮の提供)'!$AO$46="","NA",'項目E2(合理的配慮の提供)'!$AO$46)</f>
        <v>NA</v>
      </c>
      <c r="AB985" s="30"/>
      <c r="AC985" s="30"/>
      <c r="AD985" s="30"/>
      <c r="AE985" s="30"/>
      <c r="AF985" s="30"/>
      <c r="AG985" s="30"/>
      <c r="AH985" s="30"/>
      <c r="AI985" s="30"/>
      <c r="AK985" s="30"/>
      <c r="AN985" s="30"/>
      <c r="AO985" s="30"/>
      <c r="AP985" s="30"/>
      <c r="AQ985" s="29"/>
      <c r="AR985" s="29"/>
      <c r="AT985" s="120"/>
      <c r="AU985" s="9" t="s">
        <v>408</v>
      </c>
      <c r="AV985" s="9" t="s">
        <v>409</v>
      </c>
      <c r="AW985" s="9" t="s">
        <v>410</v>
      </c>
      <c r="AX985" s="9" t="s">
        <v>411</v>
      </c>
      <c r="AY985" s="9" t="s">
        <v>412</v>
      </c>
      <c r="AZ985" s="9" t="s">
        <v>413</v>
      </c>
      <c r="BH985" s="120"/>
      <c r="BI985" s="120"/>
      <c r="BJ985" s="120"/>
      <c r="BK985" s="120"/>
      <c r="BL985" s="120"/>
      <c r="BM985" s="120"/>
      <c r="BN985" s="120"/>
      <c r="BO985" s="120"/>
      <c r="BQ985" s="120"/>
      <c r="BT985" s="120"/>
      <c r="BU985" s="120"/>
      <c r="BV985" s="120"/>
      <c r="BW985" s="9" t="s">
        <v>278</v>
      </c>
      <c r="BX985" s="29"/>
      <c r="DI985" s="29"/>
      <c r="DJ985" s="13" t="s">
        <v>370</v>
      </c>
    </row>
    <row r="986" spans="2:114" ht="15" customHeight="1">
      <c r="B986" s="91" t="s">
        <v>438</v>
      </c>
      <c r="C986" s="92" t="s">
        <v>352</v>
      </c>
      <c r="D986" s="92" t="s">
        <v>406</v>
      </c>
      <c r="E986" s="93" t="s">
        <v>414</v>
      </c>
      <c r="F986" s="9">
        <v>27</v>
      </c>
      <c r="G986" s="9">
        <f t="shared" si="15"/>
        <v>1</v>
      </c>
      <c r="I986" s="8">
        <f>IF(AND($J$985=1,$T$985&lt;&gt;"○"),1,0)</f>
        <v>0</v>
      </c>
      <c r="J986" s="8">
        <f>IF($AL$986="NA",0,1)</f>
        <v>0</v>
      </c>
      <c r="K986" s="28" t="s">
        <v>118</v>
      </c>
      <c r="L986" s="29"/>
      <c r="N986" s="30"/>
      <c r="AB986" s="30"/>
      <c r="AC986" s="30"/>
      <c r="AD986" s="30"/>
      <c r="AE986" s="30"/>
      <c r="AF986" s="30"/>
      <c r="AG986" s="30"/>
      <c r="AH986" s="30"/>
      <c r="AI986" s="30"/>
      <c r="AK986" s="30"/>
      <c r="AL986" s="8" t="str">
        <f>IF('項目E2(合理的配慮の提供)'!$AP$46="","NA",'項目E2(合理的配慮の提供)'!$AP$46)</f>
        <v>NA</v>
      </c>
      <c r="AN986" s="30"/>
      <c r="AO986" s="30"/>
      <c r="AP986" s="30"/>
      <c r="AQ986" s="29"/>
      <c r="AR986" s="29"/>
      <c r="AT986" s="120"/>
      <c r="BH986" s="120"/>
      <c r="BI986" s="120"/>
      <c r="BJ986" s="120"/>
      <c r="BK986" s="120"/>
      <c r="BL986" s="120"/>
      <c r="BM986" s="120"/>
      <c r="BN986" s="120"/>
      <c r="BO986" s="120"/>
      <c r="BQ986" s="120"/>
      <c r="BR986" s="9" t="s">
        <v>415</v>
      </c>
      <c r="BT986" s="120"/>
      <c r="BU986" s="120"/>
      <c r="BV986" s="120"/>
      <c r="BW986" s="9" t="s">
        <v>279</v>
      </c>
      <c r="BX986" s="29"/>
      <c r="BY986" s="13" t="s">
        <v>413</v>
      </c>
      <c r="CA986" s="13" t="s">
        <v>373</v>
      </c>
      <c r="DI986" s="29"/>
      <c r="DJ986" s="13" t="s">
        <v>127</v>
      </c>
    </row>
    <row r="987" spans="2:114" ht="15" customHeight="1">
      <c r="B987" s="91" t="s">
        <v>438</v>
      </c>
      <c r="C987" s="92" t="s">
        <v>352</v>
      </c>
      <c r="D987" s="92" t="s">
        <v>209</v>
      </c>
      <c r="E987" s="93" t="s">
        <v>210</v>
      </c>
      <c r="F987" s="9">
        <v>27</v>
      </c>
      <c r="G987" s="9">
        <f t="shared" si="15"/>
        <v>1</v>
      </c>
      <c r="J987" s="8">
        <f>IF(COUNTIF($O$987:$AH$987,"○")=0,0,1)</f>
        <v>0</v>
      </c>
      <c r="K987" s="28" t="s">
        <v>154</v>
      </c>
      <c r="L987" s="29"/>
      <c r="N987" s="30"/>
      <c r="O987" s="8" t="str">
        <f>IF('項目E2(合理的配慮の提供)'!$AQ$46="","NA",'項目E2(合理的配慮の提供)'!$AQ$46)</f>
        <v>NA</v>
      </c>
      <c r="P987" s="8" t="str">
        <f>IF('項目E2(合理的配慮の提供)'!$AR$46="","NA",'項目E2(合理的配慮の提供)'!$AR$46)</f>
        <v>NA</v>
      </c>
      <c r="Q987" s="8" t="str">
        <f>IF('項目E2(合理的配慮の提供)'!$AS$46="","NA",'項目E2(合理的配慮の提供)'!$AS$46)</f>
        <v>NA</v>
      </c>
      <c r="AB987" s="30"/>
      <c r="AC987" s="30"/>
      <c r="AD987" s="30"/>
      <c r="AE987" s="30"/>
      <c r="AF987" s="30"/>
      <c r="AG987" s="30"/>
      <c r="AH987" s="30"/>
      <c r="AI987" s="30"/>
      <c r="AK987" s="30"/>
      <c r="AN987" s="30"/>
      <c r="AO987" s="30"/>
      <c r="AP987" s="30"/>
      <c r="AQ987" s="29"/>
      <c r="AR987" s="29"/>
      <c r="AT987" s="120"/>
      <c r="AU987" s="9" t="s">
        <v>416</v>
      </c>
      <c r="AV987" s="9" t="s">
        <v>417</v>
      </c>
      <c r="AW987" s="9" t="s">
        <v>418</v>
      </c>
      <c r="BH987" s="120"/>
      <c r="BI987" s="120"/>
      <c r="BJ987" s="120"/>
      <c r="BK987" s="120"/>
      <c r="BL987" s="120"/>
      <c r="BM987" s="120"/>
      <c r="BN987" s="120"/>
      <c r="BO987" s="120"/>
      <c r="BQ987" s="120"/>
      <c r="BT987" s="120"/>
      <c r="BU987" s="120"/>
      <c r="BV987" s="120"/>
      <c r="BW987" s="9" t="s">
        <v>284</v>
      </c>
      <c r="BX987" s="29"/>
      <c r="DI987" s="29"/>
      <c r="DJ987" s="13" t="s">
        <v>370</v>
      </c>
    </row>
    <row r="988" spans="2:114" ht="15" customHeight="1">
      <c r="B988" s="91" t="s">
        <v>438</v>
      </c>
      <c r="C988" s="92" t="s">
        <v>352</v>
      </c>
      <c r="D988" s="92" t="s">
        <v>215</v>
      </c>
      <c r="E988" s="93" t="s">
        <v>419</v>
      </c>
      <c r="F988" s="9">
        <v>27</v>
      </c>
      <c r="G988" s="9">
        <f t="shared" si="15"/>
        <v>1</v>
      </c>
      <c r="J988" s="8">
        <f>IF(COUNTIF($O$988:$AH$988,"○")=0,0,1)</f>
        <v>0</v>
      </c>
      <c r="K988" s="28" t="s">
        <v>154</v>
      </c>
      <c r="L988" s="29"/>
      <c r="N988" s="30"/>
      <c r="O988" s="8" t="str">
        <f>IF('項目E2(合理的配慮の提供)'!$AT$46="","NA",'項目E2(合理的配慮の提供)'!$AT$46)</f>
        <v>NA</v>
      </c>
      <c r="AB988" s="30"/>
      <c r="AC988" s="30"/>
      <c r="AD988" s="30"/>
      <c r="AE988" s="30"/>
      <c r="AF988" s="30"/>
      <c r="AG988" s="30"/>
      <c r="AH988" s="30"/>
      <c r="AI988" s="30"/>
      <c r="AK988" s="30"/>
      <c r="AN988" s="30"/>
      <c r="AO988" s="30"/>
      <c r="AP988" s="30"/>
      <c r="AQ988" s="29"/>
      <c r="AR988" s="29"/>
      <c r="AT988" s="120"/>
      <c r="AU988" s="9" t="s">
        <v>420</v>
      </c>
      <c r="BH988" s="120"/>
      <c r="BI988" s="120"/>
      <c r="BJ988" s="120"/>
      <c r="BK988" s="120"/>
      <c r="BL988" s="120"/>
      <c r="BM988" s="120"/>
      <c r="BN988" s="120"/>
      <c r="BO988" s="120"/>
      <c r="BQ988" s="120"/>
      <c r="BT988" s="120"/>
      <c r="BU988" s="120"/>
      <c r="BV988" s="120"/>
      <c r="BW988" s="9" t="s">
        <v>285</v>
      </c>
      <c r="BX988" s="29"/>
      <c r="DI988" s="29"/>
      <c r="DJ988" s="13" t="s">
        <v>370</v>
      </c>
    </row>
    <row r="989" spans="2:114" ht="15" customHeight="1">
      <c r="B989" s="91" t="s">
        <v>438</v>
      </c>
      <c r="C989" s="92" t="s">
        <v>352</v>
      </c>
      <c r="D989" s="92" t="s">
        <v>218</v>
      </c>
      <c r="E989" s="93" t="s">
        <v>421</v>
      </c>
      <c r="F989" s="9">
        <v>27</v>
      </c>
      <c r="G989" s="9">
        <f t="shared" si="15"/>
        <v>1</v>
      </c>
      <c r="J989" s="8">
        <f>IF($AL$989="NA",0,1)</f>
        <v>0</v>
      </c>
      <c r="K989" s="28" t="s">
        <v>118</v>
      </c>
      <c r="L989" s="29"/>
      <c r="N989" s="30"/>
      <c r="AB989" s="30"/>
      <c r="AC989" s="30"/>
      <c r="AD989" s="30"/>
      <c r="AE989" s="30"/>
      <c r="AF989" s="30"/>
      <c r="AG989" s="30"/>
      <c r="AH989" s="30"/>
      <c r="AI989" s="30"/>
      <c r="AK989" s="30"/>
      <c r="AL989" s="8" t="str">
        <f>IF('項目E2(合理的配慮の提供)'!$AU$46="","NA",'項目E2(合理的配慮の提供)'!$AU$46)</f>
        <v>NA</v>
      </c>
      <c r="AN989" s="30"/>
      <c r="AO989" s="30"/>
      <c r="AP989" s="30"/>
      <c r="AQ989" s="29"/>
      <c r="AR989" s="29"/>
      <c r="AT989" s="120"/>
      <c r="BH989" s="120"/>
      <c r="BI989" s="120"/>
      <c r="BJ989" s="120"/>
      <c r="BK989" s="120"/>
      <c r="BL989" s="120"/>
      <c r="BM989" s="120"/>
      <c r="BN989" s="120"/>
      <c r="BO989" s="120"/>
      <c r="BQ989" s="120"/>
      <c r="BR989" s="9" t="s">
        <v>422</v>
      </c>
      <c r="BT989" s="120"/>
      <c r="BU989" s="120"/>
      <c r="BV989" s="120"/>
      <c r="BW989" s="9" t="s">
        <v>286</v>
      </c>
      <c r="BX989" s="29"/>
      <c r="DI989" s="29"/>
      <c r="DJ989" s="13" t="s">
        <v>127</v>
      </c>
    </row>
    <row r="990" spans="2:114" ht="15" customHeight="1">
      <c r="B990" s="91" t="s">
        <v>438</v>
      </c>
      <c r="C990" s="92" t="s">
        <v>352</v>
      </c>
      <c r="D990" s="92" t="s">
        <v>432</v>
      </c>
      <c r="E990" s="93" t="s">
        <v>423</v>
      </c>
      <c r="F990" s="9">
        <v>27</v>
      </c>
      <c r="G990" s="9">
        <f t="shared" si="15"/>
        <v>1</v>
      </c>
      <c r="J990" s="8">
        <f>IF(OR($M$990="(選択)",LEN(TRIM($M$990))=0,$M$990="NA"),0,1)</f>
        <v>0</v>
      </c>
      <c r="K990" s="28" t="s">
        <v>145</v>
      </c>
      <c r="L990" s="29"/>
      <c r="M990" s="8" t="str">
        <f>IF('項目E2(合理的配慮の提供)'!$AV$46="","NA",'項目E2(合理的配慮の提供)'!$AV$46)</f>
        <v>(選択)</v>
      </c>
      <c r="N990" s="30"/>
      <c r="AB990" s="30"/>
      <c r="AC990" s="30"/>
      <c r="AD990" s="30"/>
      <c r="AE990" s="30"/>
      <c r="AF990" s="30"/>
      <c r="AG990" s="30"/>
      <c r="AH990" s="30"/>
      <c r="AI990" s="30"/>
      <c r="AK990" s="30"/>
      <c r="AN990" s="30"/>
      <c r="AO990" s="30"/>
      <c r="AP990" s="30"/>
      <c r="AQ990" s="29"/>
      <c r="AR990" s="29"/>
      <c r="AS990" s="9" t="s">
        <v>424</v>
      </c>
      <c r="AT990" s="120"/>
      <c r="BH990" s="120"/>
      <c r="BI990" s="120"/>
      <c r="BJ990" s="120"/>
      <c r="BK990" s="120"/>
      <c r="BL990" s="120"/>
      <c r="BM990" s="120"/>
      <c r="BN990" s="120"/>
      <c r="BO990" s="120"/>
      <c r="BQ990" s="120"/>
      <c r="BT990" s="120"/>
      <c r="BU990" s="120"/>
      <c r="BV990" s="120"/>
      <c r="BW990" s="9" t="s">
        <v>287</v>
      </c>
      <c r="BX990" s="29"/>
      <c r="DI990" s="29"/>
      <c r="DJ990" s="13" t="s">
        <v>360</v>
      </c>
    </row>
    <row r="991" spans="2:114" ht="15" customHeight="1">
      <c r="B991" s="91" t="s">
        <v>438</v>
      </c>
      <c r="C991" s="92" t="s">
        <v>352</v>
      </c>
      <c r="D991" s="92" t="s">
        <v>425</v>
      </c>
      <c r="E991" s="93" t="s">
        <v>426</v>
      </c>
      <c r="F991" s="9">
        <v>27</v>
      </c>
      <c r="G991" s="9">
        <f t="shared" si="15"/>
        <v>1</v>
      </c>
      <c r="J991" s="8">
        <f>IF($AL$991="NA",0,1)</f>
        <v>0</v>
      </c>
      <c r="K991" s="28" t="s">
        <v>118</v>
      </c>
      <c r="L991" s="29"/>
      <c r="N991" s="30"/>
      <c r="AB991" s="30"/>
      <c r="AC991" s="30"/>
      <c r="AD991" s="30"/>
      <c r="AE991" s="30"/>
      <c r="AF991" s="30"/>
      <c r="AG991" s="30"/>
      <c r="AH991" s="30"/>
      <c r="AI991" s="30"/>
      <c r="AK991" s="30"/>
      <c r="AL991" s="8" t="str">
        <f>IF('項目E2(合理的配慮の提供)'!$AW$46="","NA",'項目E2(合理的配慮の提供)'!$AW$46)</f>
        <v>NA</v>
      </c>
      <c r="AN991" s="30"/>
      <c r="AO991" s="30"/>
      <c r="AP991" s="30"/>
      <c r="AQ991" s="29"/>
      <c r="AR991" s="29"/>
      <c r="AT991" s="120"/>
      <c r="BH991" s="120"/>
      <c r="BI991" s="120"/>
      <c r="BJ991" s="120"/>
      <c r="BK991" s="120"/>
      <c r="BL991" s="120"/>
      <c r="BM991" s="120"/>
      <c r="BN991" s="120"/>
      <c r="BO991" s="120"/>
      <c r="BQ991" s="120"/>
      <c r="BR991" s="9" t="s">
        <v>427</v>
      </c>
      <c r="BT991" s="120"/>
      <c r="BU991" s="120"/>
      <c r="BV991" s="120"/>
      <c r="BW991" s="9" t="s">
        <v>288</v>
      </c>
      <c r="BX991" s="29"/>
      <c r="DI991" s="29"/>
      <c r="DJ991" s="13" t="s">
        <v>127</v>
      </c>
    </row>
    <row r="992" spans="2:114" ht="15" customHeight="1">
      <c r="B992" s="91" t="s">
        <v>438</v>
      </c>
      <c r="C992" s="92" t="s">
        <v>352</v>
      </c>
      <c r="D992" s="92" t="s">
        <v>227</v>
      </c>
      <c r="E992" s="93" t="s">
        <v>228</v>
      </c>
      <c r="F992" s="9">
        <v>27</v>
      </c>
      <c r="G992" s="9">
        <f t="shared" si="15"/>
        <v>1</v>
      </c>
      <c r="J992" s="8">
        <f>IF($AL$992="NA",0,1)</f>
        <v>0</v>
      </c>
      <c r="K992" s="28" t="s">
        <v>118</v>
      </c>
      <c r="L992" s="29"/>
      <c r="N992" s="30"/>
      <c r="AB992" s="30"/>
      <c r="AC992" s="30"/>
      <c r="AD992" s="30"/>
      <c r="AE992" s="30"/>
      <c r="AF992" s="30"/>
      <c r="AG992" s="30"/>
      <c r="AH992" s="30"/>
      <c r="AI992" s="30"/>
      <c r="AK992" s="30"/>
      <c r="AL992" s="8" t="str">
        <f>IF('項目E2(合理的配慮の提供)'!$AX$46="","NA",'項目E2(合理的配慮の提供)'!$AX$46)</f>
        <v>NA</v>
      </c>
      <c r="AN992" s="30"/>
      <c r="AO992" s="30"/>
      <c r="AP992" s="30"/>
      <c r="AQ992" s="29"/>
      <c r="AR992" s="29"/>
      <c r="AT992" s="120"/>
      <c r="BH992" s="120"/>
      <c r="BI992" s="120"/>
      <c r="BJ992" s="120"/>
      <c r="BK992" s="120"/>
      <c r="BL992" s="120"/>
      <c r="BM992" s="120"/>
      <c r="BN992" s="120"/>
      <c r="BO992" s="120"/>
      <c r="BQ992" s="120"/>
      <c r="BR992" s="9" t="s">
        <v>428</v>
      </c>
      <c r="BT992" s="120"/>
      <c r="BU992" s="120"/>
      <c r="BV992" s="120"/>
      <c r="BW992" s="9" t="s">
        <v>289</v>
      </c>
      <c r="BX992" s="29"/>
      <c r="DI992" s="29"/>
      <c r="DJ992" s="13" t="s">
        <v>127</v>
      </c>
    </row>
    <row r="993" spans="2:114" ht="15" customHeight="1">
      <c r="B993" s="91" t="s">
        <v>438</v>
      </c>
      <c r="C993" s="92" t="s">
        <v>352</v>
      </c>
      <c r="D993" s="92" t="s">
        <v>429</v>
      </c>
      <c r="E993" s="93" t="s">
        <v>430</v>
      </c>
      <c r="F993" s="9">
        <v>27</v>
      </c>
      <c r="G993" s="9">
        <f t="shared" si="15"/>
        <v>1</v>
      </c>
      <c r="J993" s="8">
        <f>IF(OR($M$993="(選択)",LEN(TRIM($M$993))=0,$M$993="NA"),0,1)</f>
        <v>0</v>
      </c>
      <c r="K993" s="28" t="s">
        <v>145</v>
      </c>
      <c r="L993" s="29"/>
      <c r="M993" s="8" t="str">
        <f>IF('項目E2(合理的配慮の提供)'!$AY$46="","NA",'項目E2(合理的配慮の提供)'!$AY$46)</f>
        <v>(選択)</v>
      </c>
      <c r="N993" s="30"/>
      <c r="AB993" s="30"/>
      <c r="AC993" s="30"/>
      <c r="AD993" s="30"/>
      <c r="AE993" s="30"/>
      <c r="AF993" s="30"/>
      <c r="AG993" s="30"/>
      <c r="AH993" s="30"/>
      <c r="AI993" s="30"/>
      <c r="AK993" s="30"/>
      <c r="AN993" s="30"/>
      <c r="AO993" s="30"/>
      <c r="AP993" s="30"/>
      <c r="AQ993" s="29"/>
      <c r="AR993" s="29"/>
      <c r="AS993" s="9" t="s">
        <v>431</v>
      </c>
      <c r="AT993" s="120"/>
      <c r="BH993" s="120"/>
      <c r="BI993" s="120"/>
      <c r="BJ993" s="120"/>
      <c r="BK993" s="120"/>
      <c r="BL993" s="120"/>
      <c r="BM993" s="120"/>
      <c r="BN993" s="120"/>
      <c r="BO993" s="120"/>
      <c r="BQ993" s="120"/>
      <c r="BT993" s="120"/>
      <c r="BU993" s="120"/>
      <c r="BV993" s="120"/>
      <c r="BW993" s="9" t="s">
        <v>290</v>
      </c>
      <c r="BX993" s="29"/>
      <c r="DI993" s="29"/>
      <c r="DJ993" s="13" t="s">
        <v>360</v>
      </c>
    </row>
    <row r="994" spans="2:114" ht="15" customHeight="1">
      <c r="B994" s="91" t="s">
        <v>438</v>
      </c>
      <c r="C994" s="92" t="s">
        <v>352</v>
      </c>
      <c r="D994" s="92" t="s">
        <v>357</v>
      </c>
      <c r="E994" s="93" t="s">
        <v>439</v>
      </c>
      <c r="F994" s="9">
        <v>28</v>
      </c>
      <c r="G994" s="9">
        <f t="shared" si="15"/>
        <v>1</v>
      </c>
      <c r="J994" s="8">
        <f>IF(OR($M$994="(選択)",LEN(TRIM($M$994))=0,$M$994="NA"),0,1)</f>
        <v>0</v>
      </c>
      <c r="K994" s="28" t="s">
        <v>145</v>
      </c>
      <c r="L994" s="29"/>
      <c r="M994" s="8" t="str">
        <f>IF('項目E2(合理的配慮の提供)'!$C$47="","NA",'項目E2(合理的配慮の提供)'!$C$47)</f>
        <v>(選択)</v>
      </c>
      <c r="N994" s="30"/>
      <c r="AB994" s="30"/>
      <c r="AC994" s="30"/>
      <c r="AD994" s="30"/>
      <c r="AE994" s="30"/>
      <c r="AF994" s="30"/>
      <c r="AG994" s="30"/>
      <c r="AH994" s="30"/>
      <c r="AI994" s="30"/>
      <c r="AK994" s="30"/>
      <c r="AN994" s="30"/>
      <c r="AO994" s="30"/>
      <c r="AP994" s="30"/>
      <c r="AQ994" s="29"/>
      <c r="AR994" s="29"/>
      <c r="AS994" s="9" t="s">
        <v>359</v>
      </c>
      <c r="AT994" s="120"/>
      <c r="BH994" s="120"/>
      <c r="BI994" s="120"/>
      <c r="BJ994" s="120"/>
      <c r="BK994" s="120"/>
      <c r="BL994" s="120"/>
      <c r="BM994" s="120"/>
      <c r="BN994" s="120"/>
      <c r="BO994" s="120"/>
      <c r="BQ994" s="120"/>
      <c r="BT994" s="120"/>
      <c r="BU994" s="120"/>
      <c r="BV994" s="120"/>
      <c r="BW994" s="9" t="s">
        <v>237</v>
      </c>
      <c r="BX994" s="29"/>
      <c r="DI994" s="29"/>
      <c r="DJ994" s="13" t="s">
        <v>360</v>
      </c>
    </row>
    <row r="995" spans="2:114" ht="15" customHeight="1">
      <c r="B995" s="91" t="s">
        <v>438</v>
      </c>
      <c r="C995" s="92" t="s">
        <v>352</v>
      </c>
      <c r="D995" s="92" t="s">
        <v>361</v>
      </c>
      <c r="E995" s="93" t="s">
        <v>362</v>
      </c>
      <c r="F995" s="9">
        <v>28</v>
      </c>
      <c r="G995" s="9">
        <f t="shared" si="15"/>
        <v>1</v>
      </c>
      <c r="J995" s="8">
        <f>IF($AL$995="NA",0,1)</f>
        <v>0</v>
      </c>
      <c r="K995" s="28" t="s">
        <v>118</v>
      </c>
      <c r="L995" s="29"/>
      <c r="N995" s="30"/>
      <c r="AB995" s="30"/>
      <c r="AC995" s="30"/>
      <c r="AD995" s="30"/>
      <c r="AE995" s="30"/>
      <c r="AF995" s="30"/>
      <c r="AG995" s="30"/>
      <c r="AH995" s="30"/>
      <c r="AI995" s="30"/>
      <c r="AK995" s="30"/>
      <c r="AL995" s="8" t="str">
        <f>IF('項目E2(合理的配慮の提供)'!$D$47="","NA",'項目E2(合理的配慮の提供)'!$D$47)</f>
        <v>NA</v>
      </c>
      <c r="AN995" s="30"/>
      <c r="AO995" s="30"/>
      <c r="AP995" s="30"/>
      <c r="AQ995" s="29"/>
      <c r="AR995" s="29"/>
      <c r="AT995" s="120"/>
      <c r="BH995" s="120"/>
      <c r="BI995" s="120"/>
      <c r="BJ995" s="120"/>
      <c r="BK995" s="120"/>
      <c r="BL995" s="120"/>
      <c r="BM995" s="120"/>
      <c r="BN995" s="120"/>
      <c r="BO995" s="120"/>
      <c r="BQ995" s="120"/>
      <c r="BR995" s="9" t="s">
        <v>363</v>
      </c>
      <c r="BT995" s="120"/>
      <c r="BU995" s="120"/>
      <c r="BV995" s="120"/>
      <c r="BW995" s="9" t="s">
        <v>238</v>
      </c>
      <c r="BX995" s="29"/>
      <c r="DI995" s="29"/>
      <c r="DJ995" s="13" t="s">
        <v>127</v>
      </c>
    </row>
    <row r="996" spans="2:114" ht="15" customHeight="1">
      <c r="B996" s="91" t="s">
        <v>438</v>
      </c>
      <c r="C996" s="92" t="s">
        <v>352</v>
      </c>
      <c r="D996" s="92" t="s">
        <v>364</v>
      </c>
      <c r="E996" s="93" t="s">
        <v>365</v>
      </c>
      <c r="F996" s="9">
        <v>28</v>
      </c>
      <c r="G996" s="9">
        <f t="shared" si="15"/>
        <v>1</v>
      </c>
      <c r="J996" s="8">
        <f>IF(COUNTIF($O$996:$AH$996,"○")=0,0,1)</f>
        <v>0</v>
      </c>
      <c r="K996" s="28" t="s">
        <v>366</v>
      </c>
      <c r="L996" s="29"/>
      <c r="N996" s="30"/>
      <c r="O996" s="8" t="str">
        <f>IF('項目E2(合理的配慮の提供)'!$G$47="","NA",'項目E2(合理的配慮の提供)'!$G$47)</f>
        <v>NA</v>
      </c>
      <c r="P996" s="8" t="str">
        <f>IF('項目E2(合理的配慮の提供)'!$H$47="","NA",'項目E2(合理的配慮の提供)'!$H$47)</f>
        <v>NA</v>
      </c>
      <c r="Q996" s="8" t="str">
        <f>IF('項目E2(合理的配慮の提供)'!$I$47="","NA",'項目E2(合理的配慮の提供)'!$I$47)</f>
        <v>NA</v>
      </c>
      <c r="AB996" s="30"/>
      <c r="AC996" s="30"/>
      <c r="AD996" s="30"/>
      <c r="AE996" s="30"/>
      <c r="AF996" s="30"/>
      <c r="AG996" s="30"/>
      <c r="AH996" s="30"/>
      <c r="AI996" s="30"/>
      <c r="AK996" s="30"/>
      <c r="AM996" s="32"/>
      <c r="AN996" s="30"/>
      <c r="AO996" s="30"/>
      <c r="AP996" s="30"/>
      <c r="AQ996" s="29"/>
      <c r="AR996" s="29"/>
      <c r="AT996" s="120"/>
      <c r="AU996" s="9" t="s">
        <v>367</v>
      </c>
      <c r="AV996" s="9" t="s">
        <v>368</v>
      </c>
      <c r="AW996" s="9" t="s">
        <v>369</v>
      </c>
      <c r="BH996" s="120"/>
      <c r="BI996" s="120"/>
      <c r="BJ996" s="120"/>
      <c r="BK996" s="120"/>
      <c r="BL996" s="120"/>
      <c r="BM996" s="120"/>
      <c r="BN996" s="120"/>
      <c r="BO996" s="120"/>
      <c r="BQ996" s="120"/>
      <c r="BT996" s="120"/>
      <c r="BU996" s="120"/>
      <c r="BV996" s="120"/>
      <c r="BW996" s="9" t="s">
        <v>242</v>
      </c>
      <c r="BX996" s="29"/>
      <c r="DI996" s="29"/>
      <c r="DJ996" s="13" t="s">
        <v>370</v>
      </c>
    </row>
    <row r="997" spans="2:114" ht="15" customHeight="1">
      <c r="B997" s="91" t="s">
        <v>438</v>
      </c>
      <c r="C997" s="92" t="s">
        <v>352</v>
      </c>
      <c r="D997" s="92" t="s">
        <v>364</v>
      </c>
      <c r="E997" s="93" t="s">
        <v>371</v>
      </c>
      <c r="F997" s="9">
        <v>28</v>
      </c>
      <c r="G997" s="9">
        <f t="shared" si="15"/>
        <v>1</v>
      </c>
      <c r="I997" s="8">
        <f>IF(AND($J$996=1,$Q$996&lt;&gt;"○"),1,0)</f>
        <v>0</v>
      </c>
      <c r="J997" s="8">
        <f>IF($AL$997="NA",0,1)</f>
        <v>0</v>
      </c>
      <c r="K997" s="28" t="s">
        <v>118</v>
      </c>
      <c r="L997" s="29"/>
      <c r="N997" s="30"/>
      <c r="AB997" s="30"/>
      <c r="AC997" s="30"/>
      <c r="AD997" s="30"/>
      <c r="AE997" s="30"/>
      <c r="AF997" s="30"/>
      <c r="AG997" s="30"/>
      <c r="AH997" s="30"/>
      <c r="AI997" s="30"/>
      <c r="AK997" s="30"/>
      <c r="AL997" s="8" t="str">
        <f>IF('項目E2(合理的配慮の提供)'!$J$47="","NA",'項目E2(合理的配慮の提供)'!$J$47)</f>
        <v>NA</v>
      </c>
      <c r="AN997" s="30"/>
      <c r="AO997" s="30"/>
      <c r="AP997" s="30"/>
      <c r="AQ997" s="29"/>
      <c r="AR997" s="29"/>
      <c r="AT997" s="120"/>
      <c r="BH997" s="120"/>
      <c r="BI997" s="120"/>
      <c r="BJ997" s="120"/>
      <c r="BK997" s="120"/>
      <c r="BL997" s="120"/>
      <c r="BM997" s="120"/>
      <c r="BN997" s="120"/>
      <c r="BO997" s="120"/>
      <c r="BQ997" s="120"/>
      <c r="BR997" s="9" t="s">
        <v>372</v>
      </c>
      <c r="BT997" s="120"/>
      <c r="BU997" s="120"/>
      <c r="BV997" s="120"/>
      <c r="BW997" s="9" t="s">
        <v>243</v>
      </c>
      <c r="BX997" s="29"/>
      <c r="BY997" s="13" t="s">
        <v>369</v>
      </c>
      <c r="CA997" s="13" t="s">
        <v>373</v>
      </c>
      <c r="DI997" s="29"/>
      <c r="DJ997" s="13" t="s">
        <v>127</v>
      </c>
    </row>
    <row r="998" spans="2:114" ht="15" customHeight="1">
      <c r="B998" s="91" t="s">
        <v>438</v>
      </c>
      <c r="C998" s="92" t="s">
        <v>352</v>
      </c>
      <c r="D998" s="92" t="s">
        <v>162</v>
      </c>
      <c r="E998" s="93" t="s">
        <v>374</v>
      </c>
      <c r="F998" s="9">
        <v>28</v>
      </c>
      <c r="G998" s="9">
        <f t="shared" si="15"/>
        <v>1</v>
      </c>
      <c r="J998" s="8">
        <f>IF(COUNTIF($O$998:$AH$998,"○")=0,0,1)</f>
        <v>0</v>
      </c>
      <c r="K998" s="28" t="s">
        <v>154</v>
      </c>
      <c r="L998" s="29"/>
      <c r="N998" s="30"/>
      <c r="O998" s="8" t="str">
        <f>IF('項目E2(合理的配慮の提供)'!$K$47="","NA",'項目E2(合理的配慮の提供)'!$K$47)</f>
        <v>NA</v>
      </c>
      <c r="P998" s="8" t="str">
        <f>IF('項目E2(合理的配慮の提供)'!$L$47="","NA",'項目E2(合理的配慮の提供)'!$L$47)</f>
        <v>NA</v>
      </c>
      <c r="Q998" s="8" t="str">
        <f>IF('項目E2(合理的配慮の提供)'!$M$47="","NA",'項目E2(合理的配慮の提供)'!$M$47)</f>
        <v>NA</v>
      </c>
      <c r="R998" s="8" t="str">
        <f>IF('項目E2(合理的配慮の提供)'!$N$47="","NA",'項目E2(合理的配慮の提供)'!$N$47)</f>
        <v>NA</v>
      </c>
      <c r="AB998" s="30"/>
      <c r="AC998" s="30"/>
      <c r="AD998" s="30"/>
      <c r="AE998" s="30"/>
      <c r="AF998" s="30"/>
      <c r="AG998" s="30"/>
      <c r="AH998" s="30"/>
      <c r="AI998" s="30"/>
      <c r="AK998" s="30"/>
      <c r="AN998" s="30"/>
      <c r="AO998" s="30"/>
      <c r="AP998" s="30"/>
      <c r="AQ998" s="29"/>
      <c r="AR998" s="29"/>
      <c r="AT998" s="120"/>
      <c r="AU998" s="9" t="s">
        <v>375</v>
      </c>
      <c r="AV998" s="9" t="s">
        <v>376</v>
      </c>
      <c r="AW998" s="9" t="s">
        <v>377</v>
      </c>
      <c r="AX998" s="9" t="s">
        <v>378</v>
      </c>
      <c r="BH998" s="120"/>
      <c r="BI998" s="120"/>
      <c r="BJ998" s="120"/>
      <c r="BK998" s="120"/>
      <c r="BL998" s="120"/>
      <c r="BM998" s="120"/>
      <c r="BN998" s="120"/>
      <c r="BO998" s="120"/>
      <c r="BQ998" s="120"/>
      <c r="BT998" s="120"/>
      <c r="BU998" s="120"/>
      <c r="BV998" s="120"/>
      <c r="BW998" s="9" t="s">
        <v>248</v>
      </c>
      <c r="BX998" s="29"/>
      <c r="DI998" s="29"/>
      <c r="DJ998" s="13" t="s">
        <v>370</v>
      </c>
    </row>
    <row r="999" spans="2:114" ht="15" customHeight="1">
      <c r="B999" s="91" t="s">
        <v>438</v>
      </c>
      <c r="C999" s="92" t="s">
        <v>352</v>
      </c>
      <c r="D999" s="92" t="s">
        <v>379</v>
      </c>
      <c r="E999" s="93" t="s">
        <v>380</v>
      </c>
      <c r="F999" s="9">
        <v>28</v>
      </c>
      <c r="G999" s="9">
        <f t="shared" si="15"/>
        <v>1</v>
      </c>
      <c r="J999" s="8">
        <f>IF(COUNTIF($O$999:$AH$999,"○")=0,0,1)</f>
        <v>0</v>
      </c>
      <c r="K999" s="28" t="s">
        <v>154</v>
      </c>
      <c r="L999" s="29"/>
      <c r="N999" s="30"/>
      <c r="O999" s="8" t="str">
        <f>IF('項目E2(合理的配慮の提供)'!$O$47="","NA",'項目E2(合理的配慮の提供)'!$O$47)</f>
        <v>NA</v>
      </c>
      <c r="P999" s="8" t="str">
        <f>IF('項目E2(合理的配慮の提供)'!$P$47="","NA",'項目E2(合理的配慮の提供)'!$P$47)</f>
        <v>NA</v>
      </c>
      <c r="Q999" s="8" t="str">
        <f>IF('項目E2(合理的配慮の提供)'!$Q$47="","NA",'項目E2(合理的配慮の提供)'!$Q$47)</f>
        <v>NA</v>
      </c>
      <c r="R999" s="8" t="str">
        <f>IF('項目E2(合理的配慮の提供)'!$R$47="","NA",'項目E2(合理的配慮の提供)'!$R$47)</f>
        <v>NA</v>
      </c>
      <c r="S999" s="8" t="str">
        <f>IF('項目E2(合理的配慮の提供)'!$S$47="","NA",'項目E2(合理的配慮の提供)'!$S$47)</f>
        <v>NA</v>
      </c>
      <c r="T999" s="8" t="str">
        <f>IF('項目E2(合理的配慮の提供)'!$T$47="","NA",'項目E2(合理的配慮の提供)'!$T$47)</f>
        <v>NA</v>
      </c>
      <c r="U999" s="8" t="str">
        <f>IF('項目E2(合理的配慮の提供)'!$U$47="","NA",'項目E2(合理的配慮の提供)'!$U$47)</f>
        <v>NA</v>
      </c>
      <c r="V999" s="8" t="str">
        <f>IF('項目E2(合理的配慮の提供)'!$V$47="","NA",'項目E2(合理的配慮の提供)'!$V$47)</f>
        <v>NA</v>
      </c>
      <c r="W999" s="8" t="str">
        <f>IF('項目E2(合理的配慮の提供)'!$W$47="","NA",'項目E2(合理的配慮の提供)'!$W$47)</f>
        <v>NA</v>
      </c>
      <c r="AB999" s="30"/>
      <c r="AC999" s="30"/>
      <c r="AD999" s="30"/>
      <c r="AE999" s="30"/>
      <c r="AF999" s="30"/>
      <c r="AG999" s="30"/>
      <c r="AH999" s="30"/>
      <c r="AI999" s="30"/>
      <c r="AK999" s="30"/>
      <c r="AN999" s="30"/>
      <c r="AO999" s="30"/>
      <c r="AP999" s="30"/>
      <c r="AQ999" s="29"/>
      <c r="AR999" s="29"/>
      <c r="AT999" s="120"/>
      <c r="AU999" s="9" t="s">
        <v>381</v>
      </c>
      <c r="AV999" s="9" t="s">
        <v>382</v>
      </c>
      <c r="AW999" s="9" t="s">
        <v>383</v>
      </c>
      <c r="AX999" s="9" t="s">
        <v>384</v>
      </c>
      <c r="AY999" s="9" t="s">
        <v>385</v>
      </c>
      <c r="AZ999" s="9" t="s">
        <v>386</v>
      </c>
      <c r="BA999" s="9" t="s">
        <v>387</v>
      </c>
      <c r="BB999" s="9" t="s">
        <v>388</v>
      </c>
      <c r="BC999" s="9" t="s">
        <v>389</v>
      </c>
      <c r="BH999" s="120"/>
      <c r="BI999" s="120"/>
      <c r="BJ999" s="120"/>
      <c r="BK999" s="120"/>
      <c r="BL999" s="120"/>
      <c r="BM999" s="120"/>
      <c r="BN999" s="120"/>
      <c r="BO999" s="120"/>
      <c r="BQ999" s="120"/>
      <c r="BT999" s="120"/>
      <c r="BU999" s="120"/>
      <c r="BV999" s="120"/>
      <c r="BW999" s="9" t="s">
        <v>258</v>
      </c>
      <c r="BX999" s="29"/>
      <c r="DI999" s="29"/>
      <c r="DJ999" s="13" t="s">
        <v>370</v>
      </c>
    </row>
    <row r="1000" spans="2:114" ht="15" customHeight="1">
      <c r="B1000" s="91" t="s">
        <v>438</v>
      </c>
      <c r="C1000" s="92" t="s">
        <v>352</v>
      </c>
      <c r="D1000" s="92" t="s">
        <v>391</v>
      </c>
      <c r="E1000" s="93" t="s">
        <v>392</v>
      </c>
      <c r="F1000" s="9">
        <v>28</v>
      </c>
      <c r="G1000" s="9">
        <f t="shared" si="15"/>
        <v>1</v>
      </c>
      <c r="J1000" s="8">
        <f>IF(COUNTIF($O$1000:$AH$1000,"○")=0,0,1)</f>
        <v>0</v>
      </c>
      <c r="K1000" s="28" t="s">
        <v>154</v>
      </c>
      <c r="L1000" s="29"/>
      <c r="N1000" s="30"/>
      <c r="O1000" s="8" t="str">
        <f>IF('項目E2(合理的配慮の提供)'!$X$47="","NA",'項目E2(合理的配慮の提供)'!$X$47)</f>
        <v>NA</v>
      </c>
      <c r="P1000" s="8" t="str">
        <f>IF('項目E2(合理的配慮の提供)'!$Y$47="","NA",'項目E2(合理的配慮の提供)'!$Y$47)</f>
        <v>NA</v>
      </c>
      <c r="Q1000" s="8" t="str">
        <f>IF('項目E2(合理的配慮の提供)'!$Z$47="","NA",'項目E2(合理的配慮の提供)'!$Z$47)</f>
        <v>NA</v>
      </c>
      <c r="R1000" s="8" t="str">
        <f>IF('項目E2(合理的配慮の提供)'!$AA$47="","NA",'項目E2(合理的配慮の提供)'!$AA$47)</f>
        <v>NA</v>
      </c>
      <c r="S1000" s="8" t="str">
        <f>IF('項目E2(合理的配慮の提供)'!$AB$47="","NA",'項目E2(合理的配慮の提供)'!$AB$47)</f>
        <v>NA</v>
      </c>
      <c r="T1000" s="8" t="str">
        <f>IF('項目E2(合理的配慮の提供)'!$AC$47="","NA",'項目E2(合理的配慮の提供)'!$AC$47)</f>
        <v>NA</v>
      </c>
      <c r="U1000" s="8" t="str">
        <f>IF('項目E2(合理的配慮の提供)'!$AD$47="","NA",'項目E2(合理的配慮の提供)'!$AD$47)</f>
        <v>NA</v>
      </c>
      <c r="V1000" s="8" t="str">
        <f>IF('項目E2(合理的配慮の提供)'!$AE$47="","NA",'項目E2(合理的配慮の提供)'!$AE$47)</f>
        <v>NA</v>
      </c>
      <c r="W1000" s="8" t="str">
        <f>IF('項目E2(合理的配慮の提供)'!$AF$47="","NA",'項目E2(合理的配慮の提供)'!$AF$47)</f>
        <v>NA</v>
      </c>
      <c r="X1000" s="8" t="str">
        <f>IF('項目E2(合理的配慮の提供)'!$AG$47="","NA",'項目E2(合理的配慮の提供)'!$AG$47)</f>
        <v>NA</v>
      </c>
      <c r="Y1000" s="8" t="str">
        <f>IF('項目E2(合理的配慮の提供)'!$AH$47="","NA",'項目E2(合理的配慮の提供)'!$AH$47)</f>
        <v>NA</v>
      </c>
      <c r="AB1000" s="30"/>
      <c r="AC1000" s="30"/>
      <c r="AD1000" s="30"/>
      <c r="AE1000" s="30"/>
      <c r="AF1000" s="30"/>
      <c r="AG1000" s="30"/>
      <c r="AH1000" s="30"/>
      <c r="AI1000" s="30"/>
      <c r="AK1000" s="30"/>
      <c r="AN1000" s="30"/>
      <c r="AO1000" s="30"/>
      <c r="AP1000" s="30"/>
      <c r="AQ1000" s="29"/>
      <c r="AR1000" s="29"/>
      <c r="AT1000" s="120"/>
      <c r="AU1000" s="9" t="s">
        <v>393</v>
      </c>
      <c r="AV1000" s="9" t="s">
        <v>394</v>
      </c>
      <c r="AW1000" s="9" t="s">
        <v>395</v>
      </c>
      <c r="AX1000" s="9" t="s">
        <v>396</v>
      </c>
      <c r="AY1000" s="9" t="s">
        <v>397</v>
      </c>
      <c r="AZ1000" s="9" t="s">
        <v>398</v>
      </c>
      <c r="BA1000" s="9" t="s">
        <v>399</v>
      </c>
      <c r="BB1000" s="9" t="s">
        <v>400</v>
      </c>
      <c r="BC1000" s="9" t="s">
        <v>401</v>
      </c>
      <c r="BD1000" s="9" t="s">
        <v>402</v>
      </c>
      <c r="BE1000" s="9" t="s">
        <v>403</v>
      </c>
      <c r="BH1000" s="120"/>
      <c r="BI1000" s="120"/>
      <c r="BJ1000" s="120"/>
      <c r="BK1000" s="120"/>
      <c r="BL1000" s="120"/>
      <c r="BM1000" s="120"/>
      <c r="BN1000" s="120"/>
      <c r="BO1000" s="120"/>
      <c r="BQ1000" s="120"/>
      <c r="BT1000" s="120"/>
      <c r="BU1000" s="120"/>
      <c r="BV1000" s="120"/>
      <c r="BW1000" s="9" t="s">
        <v>270</v>
      </c>
      <c r="BX1000" s="29"/>
      <c r="DI1000" s="29"/>
      <c r="DJ1000" s="13" t="s">
        <v>370</v>
      </c>
    </row>
    <row r="1001" spans="2:114" ht="15" customHeight="1">
      <c r="B1001" s="91" t="s">
        <v>438</v>
      </c>
      <c r="C1001" s="92" t="s">
        <v>352</v>
      </c>
      <c r="D1001" s="92" t="s">
        <v>391</v>
      </c>
      <c r="E1001" s="93" t="s">
        <v>404</v>
      </c>
      <c r="F1001" s="9">
        <v>28</v>
      </c>
      <c r="G1001" s="9">
        <f t="shared" si="15"/>
        <v>1</v>
      </c>
      <c r="I1001" s="8">
        <f>IF(AND($J$1000=1,$Y$1000&lt;&gt;"○"),1,0)</f>
        <v>0</v>
      </c>
      <c r="J1001" s="8">
        <f>IF($AL$1001="NA",0,1)</f>
        <v>0</v>
      </c>
      <c r="K1001" s="28" t="s">
        <v>118</v>
      </c>
      <c r="L1001" s="29"/>
      <c r="N1001" s="30"/>
      <c r="AB1001" s="30"/>
      <c r="AC1001" s="30"/>
      <c r="AD1001" s="30"/>
      <c r="AE1001" s="30"/>
      <c r="AF1001" s="30"/>
      <c r="AG1001" s="30"/>
      <c r="AH1001" s="30"/>
      <c r="AI1001" s="30"/>
      <c r="AK1001" s="30"/>
      <c r="AL1001" s="8" t="str">
        <f>IF('項目E2(合理的配慮の提供)'!$AI$47="","NA",'項目E2(合理的配慮の提供)'!$AI$47)</f>
        <v>NA</v>
      </c>
      <c r="AN1001" s="30"/>
      <c r="AO1001" s="30"/>
      <c r="AP1001" s="30"/>
      <c r="AQ1001" s="29"/>
      <c r="AR1001" s="29"/>
      <c r="AT1001" s="120"/>
      <c r="BH1001" s="120"/>
      <c r="BI1001" s="120"/>
      <c r="BJ1001" s="120"/>
      <c r="BK1001" s="120"/>
      <c r="BL1001" s="120"/>
      <c r="BM1001" s="120"/>
      <c r="BN1001" s="120"/>
      <c r="BO1001" s="120"/>
      <c r="BQ1001" s="120"/>
      <c r="BR1001" s="9" t="s">
        <v>405</v>
      </c>
      <c r="BT1001" s="120"/>
      <c r="BU1001" s="120"/>
      <c r="BV1001" s="120"/>
      <c r="BW1001" s="9" t="s">
        <v>271</v>
      </c>
      <c r="BX1001" s="29"/>
      <c r="BY1001" s="13" t="s">
        <v>403</v>
      </c>
      <c r="CA1001" s="13" t="s">
        <v>373</v>
      </c>
      <c r="DI1001" s="29"/>
      <c r="DJ1001" s="13" t="s">
        <v>127</v>
      </c>
    </row>
    <row r="1002" spans="2:114" ht="15" customHeight="1">
      <c r="B1002" s="91" t="s">
        <v>438</v>
      </c>
      <c r="C1002" s="92" t="s">
        <v>352</v>
      </c>
      <c r="D1002" s="92" t="s">
        <v>406</v>
      </c>
      <c r="E1002" s="93" t="s">
        <v>407</v>
      </c>
      <c r="F1002" s="9">
        <v>28</v>
      </c>
      <c r="G1002" s="9">
        <f t="shared" si="15"/>
        <v>1</v>
      </c>
      <c r="J1002" s="8">
        <f>IF(COUNTIF($O$1002:$AH$1002,"○")=0,0,1)</f>
        <v>0</v>
      </c>
      <c r="K1002" s="28" t="s">
        <v>154</v>
      </c>
      <c r="L1002" s="29"/>
      <c r="N1002" s="30"/>
      <c r="O1002" s="8" t="str">
        <f>IF('項目E2(合理的配慮の提供)'!$AJ$47="","NA",'項目E2(合理的配慮の提供)'!$AJ$47)</f>
        <v>NA</v>
      </c>
      <c r="P1002" s="8" t="str">
        <f>IF('項目E2(合理的配慮の提供)'!$AK$47="","NA",'項目E2(合理的配慮の提供)'!$AK$47)</f>
        <v>NA</v>
      </c>
      <c r="Q1002" s="8" t="str">
        <f>IF('項目E2(合理的配慮の提供)'!$AL$47="","NA",'項目E2(合理的配慮の提供)'!$AL$47)</f>
        <v>NA</v>
      </c>
      <c r="R1002" s="8" t="str">
        <f>IF('項目E2(合理的配慮の提供)'!$AM$47="","NA",'項目E2(合理的配慮の提供)'!$AM$47)</f>
        <v>NA</v>
      </c>
      <c r="S1002" s="8" t="str">
        <f>IF('項目E2(合理的配慮の提供)'!$AN$47="","NA",'項目E2(合理的配慮の提供)'!$AN$47)</f>
        <v>NA</v>
      </c>
      <c r="T1002" s="8" t="str">
        <f>IF('項目E2(合理的配慮の提供)'!$AO$47="","NA",'項目E2(合理的配慮の提供)'!$AO$47)</f>
        <v>NA</v>
      </c>
      <c r="AB1002" s="30"/>
      <c r="AC1002" s="30"/>
      <c r="AD1002" s="30"/>
      <c r="AE1002" s="30"/>
      <c r="AF1002" s="30"/>
      <c r="AG1002" s="30"/>
      <c r="AH1002" s="30"/>
      <c r="AI1002" s="30"/>
      <c r="AK1002" s="30"/>
      <c r="AN1002" s="30"/>
      <c r="AO1002" s="30"/>
      <c r="AP1002" s="30"/>
      <c r="AQ1002" s="29"/>
      <c r="AR1002" s="29"/>
      <c r="AT1002" s="120"/>
      <c r="AU1002" s="9" t="s">
        <v>408</v>
      </c>
      <c r="AV1002" s="9" t="s">
        <v>409</v>
      </c>
      <c r="AW1002" s="9" t="s">
        <v>410</v>
      </c>
      <c r="AX1002" s="9" t="s">
        <v>411</v>
      </c>
      <c r="AY1002" s="9" t="s">
        <v>412</v>
      </c>
      <c r="AZ1002" s="9" t="s">
        <v>413</v>
      </c>
      <c r="BH1002" s="120"/>
      <c r="BI1002" s="120"/>
      <c r="BJ1002" s="120"/>
      <c r="BK1002" s="120"/>
      <c r="BL1002" s="120"/>
      <c r="BM1002" s="120"/>
      <c r="BN1002" s="120"/>
      <c r="BO1002" s="120"/>
      <c r="BQ1002" s="120"/>
      <c r="BT1002" s="120"/>
      <c r="BU1002" s="120"/>
      <c r="BV1002" s="120"/>
      <c r="BW1002" s="9" t="s">
        <v>278</v>
      </c>
      <c r="BX1002" s="29"/>
      <c r="DI1002" s="29"/>
      <c r="DJ1002" s="13" t="s">
        <v>370</v>
      </c>
    </row>
    <row r="1003" spans="2:114" ht="15" customHeight="1">
      <c r="B1003" s="91" t="s">
        <v>438</v>
      </c>
      <c r="C1003" s="92" t="s">
        <v>352</v>
      </c>
      <c r="D1003" s="92" t="s">
        <v>406</v>
      </c>
      <c r="E1003" s="93" t="s">
        <v>414</v>
      </c>
      <c r="F1003" s="9">
        <v>28</v>
      </c>
      <c r="G1003" s="9">
        <f t="shared" si="15"/>
        <v>1</v>
      </c>
      <c r="I1003" s="8">
        <f>IF(AND($J$1002=1,$T$1002&lt;&gt;"○"),1,0)</f>
        <v>0</v>
      </c>
      <c r="J1003" s="8">
        <f>IF($AL$1003="NA",0,1)</f>
        <v>0</v>
      </c>
      <c r="K1003" s="28" t="s">
        <v>118</v>
      </c>
      <c r="L1003" s="29"/>
      <c r="N1003" s="30"/>
      <c r="AB1003" s="30"/>
      <c r="AC1003" s="30"/>
      <c r="AD1003" s="30"/>
      <c r="AE1003" s="30"/>
      <c r="AF1003" s="30"/>
      <c r="AG1003" s="30"/>
      <c r="AH1003" s="30"/>
      <c r="AI1003" s="30"/>
      <c r="AK1003" s="30"/>
      <c r="AL1003" s="8" t="str">
        <f>IF('項目E2(合理的配慮の提供)'!$AP$47="","NA",'項目E2(合理的配慮の提供)'!$AP$47)</f>
        <v>NA</v>
      </c>
      <c r="AN1003" s="30"/>
      <c r="AO1003" s="30"/>
      <c r="AP1003" s="30"/>
      <c r="AQ1003" s="29"/>
      <c r="AR1003" s="29"/>
      <c r="AT1003" s="120"/>
      <c r="BH1003" s="120"/>
      <c r="BI1003" s="120"/>
      <c r="BJ1003" s="120"/>
      <c r="BK1003" s="120"/>
      <c r="BL1003" s="120"/>
      <c r="BM1003" s="120"/>
      <c r="BN1003" s="120"/>
      <c r="BO1003" s="120"/>
      <c r="BQ1003" s="120"/>
      <c r="BR1003" s="9" t="s">
        <v>415</v>
      </c>
      <c r="BT1003" s="120"/>
      <c r="BU1003" s="120"/>
      <c r="BV1003" s="120"/>
      <c r="BW1003" s="9" t="s">
        <v>279</v>
      </c>
      <c r="BX1003" s="29"/>
      <c r="BY1003" s="13" t="s">
        <v>413</v>
      </c>
      <c r="CA1003" s="13" t="s">
        <v>373</v>
      </c>
      <c r="DI1003" s="29"/>
      <c r="DJ1003" s="13" t="s">
        <v>127</v>
      </c>
    </row>
    <row r="1004" spans="2:114" ht="15" customHeight="1">
      <c r="B1004" s="91" t="s">
        <v>438</v>
      </c>
      <c r="C1004" s="92" t="s">
        <v>352</v>
      </c>
      <c r="D1004" s="92" t="s">
        <v>209</v>
      </c>
      <c r="E1004" s="93" t="s">
        <v>210</v>
      </c>
      <c r="F1004" s="9">
        <v>28</v>
      </c>
      <c r="G1004" s="9">
        <f t="shared" si="15"/>
        <v>1</v>
      </c>
      <c r="J1004" s="8">
        <f>IF(COUNTIF($O$1004:$AH$1004,"○")=0,0,1)</f>
        <v>0</v>
      </c>
      <c r="K1004" s="28" t="s">
        <v>154</v>
      </c>
      <c r="L1004" s="29"/>
      <c r="N1004" s="30"/>
      <c r="O1004" s="8" t="str">
        <f>IF('項目E2(合理的配慮の提供)'!$AQ$47="","NA",'項目E2(合理的配慮の提供)'!$AQ$47)</f>
        <v>NA</v>
      </c>
      <c r="P1004" s="8" t="str">
        <f>IF('項目E2(合理的配慮の提供)'!$AR$47="","NA",'項目E2(合理的配慮の提供)'!$AR$47)</f>
        <v>NA</v>
      </c>
      <c r="Q1004" s="8" t="str">
        <f>IF('項目E2(合理的配慮の提供)'!$AS$47="","NA",'項目E2(合理的配慮の提供)'!$AS$47)</f>
        <v>NA</v>
      </c>
      <c r="AB1004" s="30"/>
      <c r="AC1004" s="30"/>
      <c r="AD1004" s="30"/>
      <c r="AE1004" s="30"/>
      <c r="AF1004" s="30"/>
      <c r="AG1004" s="30"/>
      <c r="AH1004" s="30"/>
      <c r="AI1004" s="30"/>
      <c r="AK1004" s="30"/>
      <c r="AN1004" s="30"/>
      <c r="AO1004" s="30"/>
      <c r="AP1004" s="30"/>
      <c r="AQ1004" s="29"/>
      <c r="AR1004" s="29"/>
      <c r="AT1004" s="120"/>
      <c r="AU1004" s="9" t="s">
        <v>416</v>
      </c>
      <c r="AV1004" s="9" t="s">
        <v>417</v>
      </c>
      <c r="AW1004" s="9" t="s">
        <v>418</v>
      </c>
      <c r="BH1004" s="120"/>
      <c r="BI1004" s="120"/>
      <c r="BJ1004" s="120"/>
      <c r="BK1004" s="120"/>
      <c r="BL1004" s="120"/>
      <c r="BM1004" s="120"/>
      <c r="BN1004" s="120"/>
      <c r="BO1004" s="120"/>
      <c r="BQ1004" s="120"/>
      <c r="BT1004" s="120"/>
      <c r="BU1004" s="120"/>
      <c r="BV1004" s="120"/>
      <c r="BW1004" s="9" t="s">
        <v>284</v>
      </c>
      <c r="BX1004" s="29"/>
      <c r="DI1004" s="29"/>
      <c r="DJ1004" s="13" t="s">
        <v>370</v>
      </c>
    </row>
    <row r="1005" spans="2:114" ht="15" customHeight="1">
      <c r="B1005" s="91" t="s">
        <v>438</v>
      </c>
      <c r="C1005" s="92" t="s">
        <v>352</v>
      </c>
      <c r="D1005" s="92" t="s">
        <v>215</v>
      </c>
      <c r="E1005" s="93" t="s">
        <v>419</v>
      </c>
      <c r="F1005" s="9">
        <v>28</v>
      </c>
      <c r="G1005" s="9">
        <f t="shared" si="15"/>
        <v>1</v>
      </c>
      <c r="J1005" s="8">
        <f>IF(COUNTIF($O$1005:$AH$1005,"○")=0,0,1)</f>
        <v>0</v>
      </c>
      <c r="K1005" s="28" t="s">
        <v>154</v>
      </c>
      <c r="L1005" s="29"/>
      <c r="N1005" s="30"/>
      <c r="O1005" s="8" t="str">
        <f>IF('項目E2(合理的配慮の提供)'!$AT$47="","NA",'項目E2(合理的配慮の提供)'!$AT$47)</f>
        <v>NA</v>
      </c>
      <c r="AB1005" s="30"/>
      <c r="AC1005" s="30"/>
      <c r="AD1005" s="30"/>
      <c r="AE1005" s="30"/>
      <c r="AF1005" s="30"/>
      <c r="AG1005" s="30"/>
      <c r="AH1005" s="30"/>
      <c r="AI1005" s="30"/>
      <c r="AK1005" s="30"/>
      <c r="AN1005" s="30"/>
      <c r="AO1005" s="30"/>
      <c r="AP1005" s="30"/>
      <c r="AQ1005" s="29"/>
      <c r="AR1005" s="29"/>
      <c r="AT1005" s="120"/>
      <c r="AU1005" s="9" t="s">
        <v>420</v>
      </c>
      <c r="BH1005" s="120"/>
      <c r="BI1005" s="120"/>
      <c r="BJ1005" s="120"/>
      <c r="BK1005" s="120"/>
      <c r="BL1005" s="120"/>
      <c r="BM1005" s="120"/>
      <c r="BN1005" s="120"/>
      <c r="BO1005" s="120"/>
      <c r="BQ1005" s="120"/>
      <c r="BT1005" s="120"/>
      <c r="BU1005" s="120"/>
      <c r="BV1005" s="120"/>
      <c r="BW1005" s="9" t="s">
        <v>285</v>
      </c>
      <c r="BX1005" s="29"/>
      <c r="DI1005" s="29"/>
      <c r="DJ1005" s="13" t="s">
        <v>370</v>
      </c>
    </row>
    <row r="1006" spans="2:114" ht="15" customHeight="1">
      <c r="B1006" s="91" t="s">
        <v>438</v>
      </c>
      <c r="C1006" s="92" t="s">
        <v>352</v>
      </c>
      <c r="D1006" s="92" t="s">
        <v>218</v>
      </c>
      <c r="E1006" s="93" t="s">
        <v>421</v>
      </c>
      <c r="F1006" s="9">
        <v>28</v>
      </c>
      <c r="G1006" s="9">
        <f t="shared" si="15"/>
        <v>1</v>
      </c>
      <c r="J1006" s="8">
        <f>IF($AL$1006="NA",0,1)</f>
        <v>0</v>
      </c>
      <c r="K1006" s="28" t="s">
        <v>118</v>
      </c>
      <c r="L1006" s="29"/>
      <c r="N1006" s="30"/>
      <c r="AB1006" s="30"/>
      <c r="AC1006" s="30"/>
      <c r="AD1006" s="30"/>
      <c r="AE1006" s="30"/>
      <c r="AF1006" s="30"/>
      <c r="AG1006" s="30"/>
      <c r="AH1006" s="30"/>
      <c r="AI1006" s="30"/>
      <c r="AK1006" s="30"/>
      <c r="AL1006" s="8" t="str">
        <f>IF('項目E2(合理的配慮の提供)'!$AU$47="","NA",'項目E2(合理的配慮の提供)'!$AU$47)</f>
        <v>NA</v>
      </c>
      <c r="AN1006" s="30"/>
      <c r="AO1006" s="30"/>
      <c r="AP1006" s="30"/>
      <c r="AQ1006" s="29"/>
      <c r="AR1006" s="29"/>
      <c r="AT1006" s="120"/>
      <c r="BH1006" s="120"/>
      <c r="BI1006" s="120"/>
      <c r="BJ1006" s="120"/>
      <c r="BK1006" s="120"/>
      <c r="BL1006" s="120"/>
      <c r="BM1006" s="120"/>
      <c r="BN1006" s="120"/>
      <c r="BO1006" s="120"/>
      <c r="BQ1006" s="120"/>
      <c r="BR1006" s="9" t="s">
        <v>422</v>
      </c>
      <c r="BT1006" s="120"/>
      <c r="BU1006" s="120"/>
      <c r="BV1006" s="120"/>
      <c r="BW1006" s="9" t="s">
        <v>286</v>
      </c>
      <c r="BX1006" s="29"/>
      <c r="DI1006" s="29"/>
      <c r="DJ1006" s="13" t="s">
        <v>127</v>
      </c>
    </row>
    <row r="1007" spans="2:114" ht="15" customHeight="1">
      <c r="B1007" s="91" t="s">
        <v>438</v>
      </c>
      <c r="C1007" s="92" t="s">
        <v>352</v>
      </c>
      <c r="D1007" s="92" t="s">
        <v>432</v>
      </c>
      <c r="E1007" s="93" t="s">
        <v>423</v>
      </c>
      <c r="F1007" s="9">
        <v>28</v>
      </c>
      <c r="G1007" s="9">
        <f t="shared" si="15"/>
        <v>1</v>
      </c>
      <c r="J1007" s="8">
        <f>IF(OR($M$1007="(選択)",LEN(TRIM($M$1007))=0,$M$1007="NA"),0,1)</f>
        <v>0</v>
      </c>
      <c r="K1007" s="28" t="s">
        <v>145</v>
      </c>
      <c r="L1007" s="29"/>
      <c r="M1007" s="8" t="str">
        <f>IF('項目E2(合理的配慮の提供)'!$AV$47="","NA",'項目E2(合理的配慮の提供)'!$AV$47)</f>
        <v>(選択)</v>
      </c>
      <c r="N1007" s="30"/>
      <c r="AB1007" s="30"/>
      <c r="AC1007" s="30"/>
      <c r="AD1007" s="30"/>
      <c r="AE1007" s="30"/>
      <c r="AF1007" s="30"/>
      <c r="AG1007" s="30"/>
      <c r="AH1007" s="30"/>
      <c r="AI1007" s="30"/>
      <c r="AK1007" s="30"/>
      <c r="AN1007" s="30"/>
      <c r="AO1007" s="30"/>
      <c r="AP1007" s="30"/>
      <c r="AQ1007" s="29"/>
      <c r="AR1007" s="29"/>
      <c r="AS1007" s="9" t="s">
        <v>424</v>
      </c>
      <c r="AT1007" s="120"/>
      <c r="BH1007" s="120"/>
      <c r="BI1007" s="120"/>
      <c r="BJ1007" s="120"/>
      <c r="BK1007" s="120"/>
      <c r="BL1007" s="120"/>
      <c r="BM1007" s="120"/>
      <c r="BN1007" s="120"/>
      <c r="BO1007" s="120"/>
      <c r="BQ1007" s="120"/>
      <c r="BT1007" s="120"/>
      <c r="BU1007" s="120"/>
      <c r="BV1007" s="120"/>
      <c r="BW1007" s="9" t="s">
        <v>287</v>
      </c>
      <c r="BX1007" s="29"/>
      <c r="DI1007" s="29"/>
      <c r="DJ1007" s="13" t="s">
        <v>360</v>
      </c>
    </row>
    <row r="1008" spans="2:114" ht="15" customHeight="1">
      <c r="B1008" s="91" t="s">
        <v>438</v>
      </c>
      <c r="C1008" s="92" t="s">
        <v>352</v>
      </c>
      <c r="D1008" s="92" t="s">
        <v>425</v>
      </c>
      <c r="E1008" s="93" t="s">
        <v>426</v>
      </c>
      <c r="F1008" s="9">
        <v>28</v>
      </c>
      <c r="G1008" s="9">
        <f t="shared" si="15"/>
        <v>1</v>
      </c>
      <c r="J1008" s="8">
        <f>IF($AL$1008="NA",0,1)</f>
        <v>0</v>
      </c>
      <c r="K1008" s="28" t="s">
        <v>118</v>
      </c>
      <c r="L1008" s="29"/>
      <c r="N1008" s="30"/>
      <c r="AB1008" s="30"/>
      <c r="AC1008" s="30"/>
      <c r="AD1008" s="30"/>
      <c r="AE1008" s="30"/>
      <c r="AF1008" s="30"/>
      <c r="AG1008" s="30"/>
      <c r="AH1008" s="30"/>
      <c r="AI1008" s="30"/>
      <c r="AK1008" s="30"/>
      <c r="AL1008" s="8" t="str">
        <f>IF('項目E2(合理的配慮の提供)'!$AW$47="","NA",'項目E2(合理的配慮の提供)'!$AW$47)</f>
        <v>NA</v>
      </c>
      <c r="AN1008" s="30"/>
      <c r="AO1008" s="30"/>
      <c r="AP1008" s="30"/>
      <c r="AQ1008" s="29"/>
      <c r="AR1008" s="29"/>
      <c r="AT1008" s="120"/>
      <c r="BH1008" s="120"/>
      <c r="BI1008" s="120"/>
      <c r="BJ1008" s="120"/>
      <c r="BK1008" s="120"/>
      <c r="BL1008" s="120"/>
      <c r="BM1008" s="120"/>
      <c r="BN1008" s="120"/>
      <c r="BO1008" s="120"/>
      <c r="BQ1008" s="120"/>
      <c r="BR1008" s="9" t="s">
        <v>427</v>
      </c>
      <c r="BT1008" s="120"/>
      <c r="BU1008" s="120"/>
      <c r="BV1008" s="120"/>
      <c r="BW1008" s="9" t="s">
        <v>288</v>
      </c>
      <c r="BX1008" s="29"/>
      <c r="DI1008" s="29"/>
      <c r="DJ1008" s="13" t="s">
        <v>127</v>
      </c>
    </row>
    <row r="1009" spans="2:114" ht="15" customHeight="1">
      <c r="B1009" s="91" t="s">
        <v>438</v>
      </c>
      <c r="C1009" s="92" t="s">
        <v>352</v>
      </c>
      <c r="D1009" s="92" t="s">
        <v>227</v>
      </c>
      <c r="E1009" s="93" t="s">
        <v>228</v>
      </c>
      <c r="F1009" s="9">
        <v>28</v>
      </c>
      <c r="G1009" s="9">
        <f t="shared" si="15"/>
        <v>1</v>
      </c>
      <c r="J1009" s="8">
        <f>IF($AL$1009="NA",0,1)</f>
        <v>0</v>
      </c>
      <c r="K1009" s="28" t="s">
        <v>118</v>
      </c>
      <c r="L1009" s="29"/>
      <c r="N1009" s="30"/>
      <c r="AB1009" s="30"/>
      <c r="AC1009" s="30"/>
      <c r="AD1009" s="30"/>
      <c r="AE1009" s="30"/>
      <c r="AF1009" s="30"/>
      <c r="AG1009" s="30"/>
      <c r="AH1009" s="30"/>
      <c r="AI1009" s="30"/>
      <c r="AK1009" s="30"/>
      <c r="AL1009" s="8" t="str">
        <f>IF('項目E2(合理的配慮の提供)'!$AX$47="","NA",'項目E2(合理的配慮の提供)'!$AX$47)</f>
        <v>NA</v>
      </c>
      <c r="AN1009" s="30"/>
      <c r="AO1009" s="30"/>
      <c r="AP1009" s="30"/>
      <c r="AQ1009" s="29"/>
      <c r="AR1009" s="29"/>
      <c r="AT1009" s="120"/>
      <c r="BH1009" s="120"/>
      <c r="BI1009" s="120"/>
      <c r="BJ1009" s="120"/>
      <c r="BK1009" s="120"/>
      <c r="BL1009" s="120"/>
      <c r="BM1009" s="120"/>
      <c r="BN1009" s="120"/>
      <c r="BO1009" s="120"/>
      <c r="BQ1009" s="120"/>
      <c r="BR1009" s="9" t="s">
        <v>428</v>
      </c>
      <c r="BT1009" s="120"/>
      <c r="BU1009" s="120"/>
      <c r="BV1009" s="120"/>
      <c r="BW1009" s="9" t="s">
        <v>289</v>
      </c>
      <c r="BX1009" s="29"/>
      <c r="DI1009" s="29"/>
      <c r="DJ1009" s="13" t="s">
        <v>127</v>
      </c>
    </row>
    <row r="1010" spans="2:114" ht="15" customHeight="1">
      <c r="B1010" s="91" t="s">
        <v>438</v>
      </c>
      <c r="C1010" s="92" t="s">
        <v>352</v>
      </c>
      <c r="D1010" s="92" t="s">
        <v>429</v>
      </c>
      <c r="E1010" s="93" t="s">
        <v>430</v>
      </c>
      <c r="F1010" s="9">
        <v>28</v>
      </c>
      <c r="G1010" s="9">
        <f t="shared" si="15"/>
        <v>1</v>
      </c>
      <c r="J1010" s="8">
        <f>IF(OR($M$1010="(選択)",LEN(TRIM($M$1010))=0,$M$1010="NA"),0,1)</f>
        <v>0</v>
      </c>
      <c r="K1010" s="28" t="s">
        <v>145</v>
      </c>
      <c r="L1010" s="29"/>
      <c r="M1010" s="8" t="str">
        <f>IF('項目E2(合理的配慮の提供)'!$AY$47="","NA",'項目E2(合理的配慮の提供)'!$AY$47)</f>
        <v>(選択)</v>
      </c>
      <c r="N1010" s="30"/>
      <c r="AB1010" s="30"/>
      <c r="AC1010" s="30"/>
      <c r="AD1010" s="30"/>
      <c r="AE1010" s="30"/>
      <c r="AF1010" s="30"/>
      <c r="AG1010" s="30"/>
      <c r="AH1010" s="30"/>
      <c r="AI1010" s="30"/>
      <c r="AK1010" s="30"/>
      <c r="AN1010" s="30"/>
      <c r="AO1010" s="30"/>
      <c r="AP1010" s="30"/>
      <c r="AQ1010" s="29"/>
      <c r="AR1010" s="29"/>
      <c r="AS1010" s="9" t="s">
        <v>431</v>
      </c>
      <c r="AT1010" s="120"/>
      <c r="BH1010" s="120"/>
      <c r="BI1010" s="120"/>
      <c r="BJ1010" s="120"/>
      <c r="BK1010" s="120"/>
      <c r="BL1010" s="120"/>
      <c r="BM1010" s="120"/>
      <c r="BN1010" s="120"/>
      <c r="BO1010" s="120"/>
      <c r="BQ1010" s="120"/>
      <c r="BT1010" s="120"/>
      <c r="BU1010" s="120"/>
      <c r="BV1010" s="120"/>
      <c r="BW1010" s="9" t="s">
        <v>290</v>
      </c>
      <c r="BX1010" s="29"/>
      <c r="DI1010" s="29"/>
      <c r="DJ1010" s="13" t="s">
        <v>360</v>
      </c>
    </row>
    <row r="1011" spans="2:114" ht="15" customHeight="1">
      <c r="B1011" s="91" t="s">
        <v>438</v>
      </c>
      <c r="C1011" s="92" t="s">
        <v>352</v>
      </c>
      <c r="D1011" s="92" t="s">
        <v>357</v>
      </c>
      <c r="E1011" s="93" t="s">
        <v>439</v>
      </c>
      <c r="F1011" s="9">
        <v>29</v>
      </c>
      <c r="G1011" s="9">
        <f t="shared" si="15"/>
        <v>1</v>
      </c>
      <c r="J1011" s="8">
        <f>IF(OR($M$1011="(選択)",LEN(TRIM($M$1011))=0,$M$1011="NA"),0,1)</f>
        <v>0</v>
      </c>
      <c r="K1011" s="28" t="s">
        <v>145</v>
      </c>
      <c r="L1011" s="29"/>
      <c r="M1011" s="8" t="str">
        <f>IF('項目E2(合理的配慮の提供)'!$C$48="","NA",'項目E2(合理的配慮の提供)'!$C$48)</f>
        <v>(選択)</v>
      </c>
      <c r="N1011" s="30"/>
      <c r="AB1011" s="30"/>
      <c r="AC1011" s="30"/>
      <c r="AD1011" s="30"/>
      <c r="AE1011" s="30"/>
      <c r="AF1011" s="30"/>
      <c r="AG1011" s="30"/>
      <c r="AH1011" s="30"/>
      <c r="AI1011" s="30"/>
      <c r="AK1011" s="30"/>
      <c r="AN1011" s="30"/>
      <c r="AO1011" s="30"/>
      <c r="AP1011" s="30"/>
      <c r="AQ1011" s="29"/>
      <c r="AR1011" s="29"/>
      <c r="AS1011" s="9" t="s">
        <v>359</v>
      </c>
      <c r="AT1011" s="120"/>
      <c r="BH1011" s="120"/>
      <c r="BI1011" s="120"/>
      <c r="BJ1011" s="120"/>
      <c r="BK1011" s="120"/>
      <c r="BL1011" s="120"/>
      <c r="BM1011" s="120"/>
      <c r="BN1011" s="120"/>
      <c r="BO1011" s="120"/>
      <c r="BQ1011" s="120"/>
      <c r="BT1011" s="120"/>
      <c r="BU1011" s="120"/>
      <c r="BV1011" s="120"/>
      <c r="BW1011" s="9" t="s">
        <v>237</v>
      </c>
      <c r="BX1011" s="29"/>
      <c r="DI1011" s="29"/>
      <c r="DJ1011" s="13" t="s">
        <v>360</v>
      </c>
    </row>
    <row r="1012" spans="2:114" ht="15" customHeight="1">
      <c r="B1012" s="91" t="s">
        <v>438</v>
      </c>
      <c r="C1012" s="92" t="s">
        <v>352</v>
      </c>
      <c r="D1012" s="92" t="s">
        <v>361</v>
      </c>
      <c r="E1012" s="93" t="s">
        <v>362</v>
      </c>
      <c r="F1012" s="9">
        <v>29</v>
      </c>
      <c r="G1012" s="9">
        <f t="shared" si="15"/>
        <v>1</v>
      </c>
      <c r="J1012" s="8">
        <f>IF($AL$1012="NA",0,1)</f>
        <v>0</v>
      </c>
      <c r="K1012" s="28" t="s">
        <v>118</v>
      </c>
      <c r="L1012" s="29"/>
      <c r="N1012" s="30"/>
      <c r="AB1012" s="30"/>
      <c r="AC1012" s="30"/>
      <c r="AD1012" s="30"/>
      <c r="AE1012" s="30"/>
      <c r="AF1012" s="30"/>
      <c r="AG1012" s="30"/>
      <c r="AH1012" s="30"/>
      <c r="AI1012" s="30"/>
      <c r="AK1012" s="30"/>
      <c r="AL1012" s="8" t="str">
        <f>IF('項目E2(合理的配慮の提供)'!$D$48="","NA",'項目E2(合理的配慮の提供)'!$D$48)</f>
        <v>NA</v>
      </c>
      <c r="AN1012" s="30"/>
      <c r="AO1012" s="30"/>
      <c r="AP1012" s="30"/>
      <c r="AQ1012" s="29"/>
      <c r="AR1012" s="29"/>
      <c r="AT1012" s="120"/>
      <c r="BH1012" s="120"/>
      <c r="BI1012" s="120"/>
      <c r="BJ1012" s="120"/>
      <c r="BK1012" s="120"/>
      <c r="BL1012" s="120"/>
      <c r="BM1012" s="120"/>
      <c r="BN1012" s="120"/>
      <c r="BO1012" s="120"/>
      <c r="BQ1012" s="120"/>
      <c r="BR1012" s="9" t="s">
        <v>363</v>
      </c>
      <c r="BT1012" s="120"/>
      <c r="BU1012" s="120"/>
      <c r="BV1012" s="120"/>
      <c r="BW1012" s="9" t="s">
        <v>238</v>
      </c>
      <c r="BX1012" s="29"/>
      <c r="DI1012" s="29"/>
      <c r="DJ1012" s="13" t="s">
        <v>127</v>
      </c>
    </row>
    <row r="1013" spans="2:114" ht="15" customHeight="1">
      <c r="B1013" s="91" t="s">
        <v>438</v>
      </c>
      <c r="C1013" s="92" t="s">
        <v>352</v>
      </c>
      <c r="D1013" s="92" t="s">
        <v>364</v>
      </c>
      <c r="E1013" s="93" t="s">
        <v>365</v>
      </c>
      <c r="F1013" s="9">
        <v>29</v>
      </c>
      <c r="G1013" s="9">
        <f t="shared" si="15"/>
        <v>1</v>
      </c>
      <c r="J1013" s="8">
        <f>IF(COUNTIF($O$1013:$AH$1013,"○")=0,0,1)</f>
        <v>0</v>
      </c>
      <c r="K1013" s="28" t="s">
        <v>366</v>
      </c>
      <c r="L1013" s="29"/>
      <c r="N1013" s="30"/>
      <c r="O1013" s="8" t="str">
        <f>IF('項目E2(合理的配慮の提供)'!$G$48="","NA",'項目E2(合理的配慮の提供)'!$G$48)</f>
        <v>NA</v>
      </c>
      <c r="P1013" s="8" t="str">
        <f>IF('項目E2(合理的配慮の提供)'!$H$48="","NA",'項目E2(合理的配慮の提供)'!$H$48)</f>
        <v>NA</v>
      </c>
      <c r="Q1013" s="8" t="str">
        <f>IF('項目E2(合理的配慮の提供)'!$I$48="","NA",'項目E2(合理的配慮の提供)'!$I$48)</f>
        <v>NA</v>
      </c>
      <c r="AB1013" s="30"/>
      <c r="AC1013" s="30"/>
      <c r="AD1013" s="30"/>
      <c r="AE1013" s="30"/>
      <c r="AF1013" s="30"/>
      <c r="AG1013" s="30"/>
      <c r="AH1013" s="30"/>
      <c r="AI1013" s="30"/>
      <c r="AK1013" s="30"/>
      <c r="AM1013" s="32"/>
      <c r="AN1013" s="30"/>
      <c r="AO1013" s="30"/>
      <c r="AP1013" s="30"/>
      <c r="AQ1013" s="29"/>
      <c r="AR1013" s="29"/>
      <c r="AT1013" s="120"/>
      <c r="AU1013" s="9" t="s">
        <v>367</v>
      </c>
      <c r="AV1013" s="9" t="s">
        <v>368</v>
      </c>
      <c r="AW1013" s="9" t="s">
        <v>369</v>
      </c>
      <c r="BH1013" s="120"/>
      <c r="BI1013" s="120"/>
      <c r="BJ1013" s="120"/>
      <c r="BK1013" s="120"/>
      <c r="BL1013" s="120"/>
      <c r="BM1013" s="120"/>
      <c r="BN1013" s="120"/>
      <c r="BO1013" s="120"/>
      <c r="BQ1013" s="120"/>
      <c r="BT1013" s="120"/>
      <c r="BU1013" s="120"/>
      <c r="BV1013" s="120"/>
      <c r="BW1013" s="9" t="s">
        <v>242</v>
      </c>
      <c r="BX1013" s="29"/>
      <c r="DI1013" s="29"/>
      <c r="DJ1013" s="13" t="s">
        <v>370</v>
      </c>
    </row>
    <row r="1014" spans="2:114" ht="15" customHeight="1">
      <c r="B1014" s="91" t="s">
        <v>438</v>
      </c>
      <c r="C1014" s="92" t="s">
        <v>352</v>
      </c>
      <c r="D1014" s="92" t="s">
        <v>364</v>
      </c>
      <c r="E1014" s="93" t="s">
        <v>371</v>
      </c>
      <c r="F1014" s="9">
        <v>29</v>
      </c>
      <c r="G1014" s="9">
        <f t="shared" si="15"/>
        <v>1</v>
      </c>
      <c r="I1014" s="8">
        <f>IF(AND($J$1013=1,$Q$1013&lt;&gt;"○"),1,0)</f>
        <v>0</v>
      </c>
      <c r="J1014" s="8">
        <f>IF($AL$1014="NA",0,1)</f>
        <v>0</v>
      </c>
      <c r="K1014" s="28" t="s">
        <v>118</v>
      </c>
      <c r="L1014" s="29"/>
      <c r="N1014" s="30"/>
      <c r="AB1014" s="30"/>
      <c r="AC1014" s="30"/>
      <c r="AD1014" s="30"/>
      <c r="AE1014" s="30"/>
      <c r="AF1014" s="30"/>
      <c r="AG1014" s="30"/>
      <c r="AH1014" s="30"/>
      <c r="AI1014" s="30"/>
      <c r="AK1014" s="30"/>
      <c r="AL1014" s="8" t="str">
        <f>IF('項目E2(合理的配慮の提供)'!$J$48="","NA",'項目E2(合理的配慮の提供)'!$J$48)</f>
        <v>NA</v>
      </c>
      <c r="AN1014" s="30"/>
      <c r="AO1014" s="30"/>
      <c r="AP1014" s="30"/>
      <c r="AQ1014" s="29"/>
      <c r="AR1014" s="29"/>
      <c r="AT1014" s="120"/>
      <c r="BH1014" s="120"/>
      <c r="BI1014" s="120"/>
      <c r="BJ1014" s="120"/>
      <c r="BK1014" s="120"/>
      <c r="BL1014" s="120"/>
      <c r="BM1014" s="120"/>
      <c r="BN1014" s="120"/>
      <c r="BO1014" s="120"/>
      <c r="BQ1014" s="120"/>
      <c r="BR1014" s="9" t="s">
        <v>372</v>
      </c>
      <c r="BT1014" s="120"/>
      <c r="BU1014" s="120"/>
      <c r="BV1014" s="120"/>
      <c r="BW1014" s="9" t="s">
        <v>243</v>
      </c>
      <c r="BX1014" s="29"/>
      <c r="BY1014" s="13" t="s">
        <v>369</v>
      </c>
      <c r="CA1014" s="13" t="s">
        <v>373</v>
      </c>
      <c r="DI1014" s="29"/>
      <c r="DJ1014" s="13" t="s">
        <v>127</v>
      </c>
    </row>
    <row r="1015" spans="2:114" ht="15" customHeight="1">
      <c r="B1015" s="91" t="s">
        <v>438</v>
      </c>
      <c r="C1015" s="92" t="s">
        <v>352</v>
      </c>
      <c r="D1015" s="92" t="s">
        <v>162</v>
      </c>
      <c r="E1015" s="93" t="s">
        <v>374</v>
      </c>
      <c r="F1015" s="9">
        <v>29</v>
      </c>
      <c r="G1015" s="9">
        <f t="shared" si="15"/>
        <v>1</v>
      </c>
      <c r="J1015" s="8">
        <f>IF(COUNTIF($O$1015:$AH$1015,"○")=0,0,1)</f>
        <v>0</v>
      </c>
      <c r="K1015" s="28" t="s">
        <v>154</v>
      </c>
      <c r="L1015" s="29"/>
      <c r="N1015" s="30"/>
      <c r="O1015" s="8" t="str">
        <f>IF('項目E2(合理的配慮の提供)'!$K$48="","NA",'項目E2(合理的配慮の提供)'!$K$48)</f>
        <v>NA</v>
      </c>
      <c r="P1015" s="8" t="str">
        <f>IF('項目E2(合理的配慮の提供)'!$L$48="","NA",'項目E2(合理的配慮の提供)'!$L$48)</f>
        <v>NA</v>
      </c>
      <c r="Q1015" s="8" t="str">
        <f>IF('項目E2(合理的配慮の提供)'!$M$48="","NA",'項目E2(合理的配慮の提供)'!$M$48)</f>
        <v>NA</v>
      </c>
      <c r="R1015" s="8" t="str">
        <f>IF('項目E2(合理的配慮の提供)'!$N$48="","NA",'項目E2(合理的配慮の提供)'!$N$48)</f>
        <v>NA</v>
      </c>
      <c r="AB1015" s="30"/>
      <c r="AC1015" s="30"/>
      <c r="AD1015" s="30"/>
      <c r="AE1015" s="30"/>
      <c r="AF1015" s="30"/>
      <c r="AG1015" s="30"/>
      <c r="AH1015" s="30"/>
      <c r="AI1015" s="30"/>
      <c r="AK1015" s="30"/>
      <c r="AN1015" s="30"/>
      <c r="AO1015" s="30"/>
      <c r="AP1015" s="30"/>
      <c r="AQ1015" s="29"/>
      <c r="AR1015" s="29"/>
      <c r="AT1015" s="120"/>
      <c r="AU1015" s="9" t="s">
        <v>375</v>
      </c>
      <c r="AV1015" s="9" t="s">
        <v>376</v>
      </c>
      <c r="AW1015" s="9" t="s">
        <v>377</v>
      </c>
      <c r="AX1015" s="9" t="s">
        <v>378</v>
      </c>
      <c r="BH1015" s="120"/>
      <c r="BI1015" s="120"/>
      <c r="BJ1015" s="120"/>
      <c r="BK1015" s="120"/>
      <c r="BL1015" s="120"/>
      <c r="BM1015" s="120"/>
      <c r="BN1015" s="120"/>
      <c r="BO1015" s="120"/>
      <c r="BQ1015" s="120"/>
      <c r="BT1015" s="120"/>
      <c r="BU1015" s="120"/>
      <c r="BV1015" s="120"/>
      <c r="BW1015" s="9" t="s">
        <v>248</v>
      </c>
      <c r="BX1015" s="29"/>
      <c r="DI1015" s="29"/>
      <c r="DJ1015" s="13" t="s">
        <v>370</v>
      </c>
    </row>
    <row r="1016" spans="2:114" ht="15" customHeight="1">
      <c r="B1016" s="91" t="s">
        <v>438</v>
      </c>
      <c r="C1016" s="92" t="s">
        <v>352</v>
      </c>
      <c r="D1016" s="92" t="s">
        <v>379</v>
      </c>
      <c r="E1016" s="93" t="s">
        <v>380</v>
      </c>
      <c r="F1016" s="9">
        <v>29</v>
      </c>
      <c r="G1016" s="9">
        <f t="shared" si="15"/>
        <v>1</v>
      </c>
      <c r="J1016" s="8">
        <f>IF(COUNTIF($O$1016:$AH$1016,"○")=0,0,1)</f>
        <v>0</v>
      </c>
      <c r="K1016" s="28" t="s">
        <v>154</v>
      </c>
      <c r="L1016" s="29"/>
      <c r="N1016" s="30"/>
      <c r="O1016" s="8" t="str">
        <f>IF('項目E2(合理的配慮の提供)'!$O$48="","NA",'項目E2(合理的配慮の提供)'!$O$48)</f>
        <v>NA</v>
      </c>
      <c r="P1016" s="8" t="str">
        <f>IF('項目E2(合理的配慮の提供)'!$P$48="","NA",'項目E2(合理的配慮の提供)'!$P$48)</f>
        <v>NA</v>
      </c>
      <c r="Q1016" s="8" t="str">
        <f>IF('項目E2(合理的配慮の提供)'!$Q$48="","NA",'項目E2(合理的配慮の提供)'!$Q$48)</f>
        <v>NA</v>
      </c>
      <c r="R1016" s="8" t="str">
        <f>IF('項目E2(合理的配慮の提供)'!$R$48="","NA",'項目E2(合理的配慮の提供)'!$R$48)</f>
        <v>NA</v>
      </c>
      <c r="S1016" s="8" t="str">
        <f>IF('項目E2(合理的配慮の提供)'!$S$48="","NA",'項目E2(合理的配慮の提供)'!$S$48)</f>
        <v>NA</v>
      </c>
      <c r="T1016" s="8" t="str">
        <f>IF('項目E2(合理的配慮の提供)'!$T$48="","NA",'項目E2(合理的配慮の提供)'!$T$48)</f>
        <v>NA</v>
      </c>
      <c r="U1016" s="8" t="str">
        <f>IF('項目E2(合理的配慮の提供)'!$U$48="","NA",'項目E2(合理的配慮の提供)'!$U$48)</f>
        <v>NA</v>
      </c>
      <c r="V1016" s="8" t="str">
        <f>IF('項目E2(合理的配慮の提供)'!$V$48="","NA",'項目E2(合理的配慮の提供)'!$V$48)</f>
        <v>NA</v>
      </c>
      <c r="W1016" s="8" t="str">
        <f>IF('項目E2(合理的配慮の提供)'!$W$48="","NA",'項目E2(合理的配慮の提供)'!$W$48)</f>
        <v>NA</v>
      </c>
      <c r="AB1016" s="30"/>
      <c r="AC1016" s="30"/>
      <c r="AD1016" s="30"/>
      <c r="AE1016" s="30"/>
      <c r="AF1016" s="30"/>
      <c r="AG1016" s="30"/>
      <c r="AH1016" s="30"/>
      <c r="AI1016" s="30"/>
      <c r="AK1016" s="30"/>
      <c r="AN1016" s="30"/>
      <c r="AO1016" s="30"/>
      <c r="AP1016" s="30"/>
      <c r="AQ1016" s="29"/>
      <c r="AR1016" s="29"/>
      <c r="AT1016" s="120"/>
      <c r="AU1016" s="9" t="s">
        <v>381</v>
      </c>
      <c r="AV1016" s="9" t="s">
        <v>382</v>
      </c>
      <c r="AW1016" s="9" t="s">
        <v>383</v>
      </c>
      <c r="AX1016" s="9" t="s">
        <v>384</v>
      </c>
      <c r="AY1016" s="9" t="s">
        <v>385</v>
      </c>
      <c r="AZ1016" s="9" t="s">
        <v>386</v>
      </c>
      <c r="BA1016" s="9" t="s">
        <v>387</v>
      </c>
      <c r="BB1016" s="9" t="s">
        <v>388</v>
      </c>
      <c r="BC1016" s="9" t="s">
        <v>389</v>
      </c>
      <c r="BH1016" s="120"/>
      <c r="BI1016" s="120"/>
      <c r="BJ1016" s="120"/>
      <c r="BK1016" s="120"/>
      <c r="BL1016" s="120"/>
      <c r="BM1016" s="120"/>
      <c r="BN1016" s="120"/>
      <c r="BO1016" s="120"/>
      <c r="BQ1016" s="120"/>
      <c r="BT1016" s="120"/>
      <c r="BU1016" s="120"/>
      <c r="BV1016" s="120"/>
      <c r="BW1016" s="9" t="s">
        <v>258</v>
      </c>
      <c r="BX1016" s="29"/>
      <c r="DI1016" s="29"/>
      <c r="DJ1016" s="13" t="s">
        <v>370</v>
      </c>
    </row>
    <row r="1017" spans="2:114" ht="15" customHeight="1">
      <c r="B1017" s="91" t="s">
        <v>438</v>
      </c>
      <c r="C1017" s="92" t="s">
        <v>352</v>
      </c>
      <c r="D1017" s="92" t="s">
        <v>391</v>
      </c>
      <c r="E1017" s="93" t="s">
        <v>392</v>
      </c>
      <c r="F1017" s="9">
        <v>29</v>
      </c>
      <c r="G1017" s="9">
        <f t="shared" si="15"/>
        <v>1</v>
      </c>
      <c r="J1017" s="8">
        <f>IF(COUNTIF($O$1017:$AH$1017,"○")=0,0,1)</f>
        <v>0</v>
      </c>
      <c r="K1017" s="28" t="s">
        <v>154</v>
      </c>
      <c r="L1017" s="29"/>
      <c r="N1017" s="30"/>
      <c r="O1017" s="8" t="str">
        <f>IF('項目E2(合理的配慮の提供)'!$X$48="","NA",'項目E2(合理的配慮の提供)'!$X$48)</f>
        <v>NA</v>
      </c>
      <c r="P1017" s="8" t="str">
        <f>IF('項目E2(合理的配慮の提供)'!$Y$48="","NA",'項目E2(合理的配慮の提供)'!$Y$48)</f>
        <v>NA</v>
      </c>
      <c r="Q1017" s="8" t="str">
        <f>IF('項目E2(合理的配慮の提供)'!$Z$48="","NA",'項目E2(合理的配慮の提供)'!$Z$48)</f>
        <v>NA</v>
      </c>
      <c r="R1017" s="8" t="str">
        <f>IF('項目E2(合理的配慮の提供)'!$AA$48="","NA",'項目E2(合理的配慮の提供)'!$AA$48)</f>
        <v>NA</v>
      </c>
      <c r="S1017" s="8" t="str">
        <f>IF('項目E2(合理的配慮の提供)'!$AB$48="","NA",'項目E2(合理的配慮の提供)'!$AB$48)</f>
        <v>NA</v>
      </c>
      <c r="T1017" s="8" t="str">
        <f>IF('項目E2(合理的配慮の提供)'!$AC$48="","NA",'項目E2(合理的配慮の提供)'!$AC$48)</f>
        <v>NA</v>
      </c>
      <c r="U1017" s="8" t="str">
        <f>IF('項目E2(合理的配慮の提供)'!$AD$48="","NA",'項目E2(合理的配慮の提供)'!$AD$48)</f>
        <v>NA</v>
      </c>
      <c r="V1017" s="8" t="str">
        <f>IF('項目E2(合理的配慮の提供)'!$AE$48="","NA",'項目E2(合理的配慮の提供)'!$AE$48)</f>
        <v>NA</v>
      </c>
      <c r="W1017" s="8" t="str">
        <f>IF('項目E2(合理的配慮の提供)'!$AF$48="","NA",'項目E2(合理的配慮の提供)'!$AF$48)</f>
        <v>NA</v>
      </c>
      <c r="X1017" s="8" t="str">
        <f>IF('項目E2(合理的配慮の提供)'!$AG$48="","NA",'項目E2(合理的配慮の提供)'!$AG$48)</f>
        <v>NA</v>
      </c>
      <c r="Y1017" s="8" t="str">
        <f>IF('項目E2(合理的配慮の提供)'!$AH$48="","NA",'項目E2(合理的配慮の提供)'!$AH$48)</f>
        <v>NA</v>
      </c>
      <c r="AB1017" s="30"/>
      <c r="AC1017" s="30"/>
      <c r="AD1017" s="30"/>
      <c r="AE1017" s="30"/>
      <c r="AF1017" s="30"/>
      <c r="AG1017" s="30"/>
      <c r="AH1017" s="30"/>
      <c r="AI1017" s="30"/>
      <c r="AK1017" s="30"/>
      <c r="AN1017" s="30"/>
      <c r="AO1017" s="30"/>
      <c r="AP1017" s="30"/>
      <c r="AQ1017" s="29"/>
      <c r="AR1017" s="29"/>
      <c r="AT1017" s="120"/>
      <c r="AU1017" s="9" t="s">
        <v>393</v>
      </c>
      <c r="AV1017" s="9" t="s">
        <v>394</v>
      </c>
      <c r="AW1017" s="9" t="s">
        <v>395</v>
      </c>
      <c r="AX1017" s="9" t="s">
        <v>396</v>
      </c>
      <c r="AY1017" s="9" t="s">
        <v>397</v>
      </c>
      <c r="AZ1017" s="9" t="s">
        <v>398</v>
      </c>
      <c r="BA1017" s="9" t="s">
        <v>399</v>
      </c>
      <c r="BB1017" s="9" t="s">
        <v>400</v>
      </c>
      <c r="BC1017" s="9" t="s">
        <v>401</v>
      </c>
      <c r="BD1017" s="9" t="s">
        <v>402</v>
      </c>
      <c r="BE1017" s="9" t="s">
        <v>403</v>
      </c>
      <c r="BH1017" s="120"/>
      <c r="BI1017" s="120"/>
      <c r="BJ1017" s="120"/>
      <c r="BK1017" s="120"/>
      <c r="BL1017" s="120"/>
      <c r="BM1017" s="120"/>
      <c r="BN1017" s="120"/>
      <c r="BO1017" s="120"/>
      <c r="BQ1017" s="120"/>
      <c r="BT1017" s="120"/>
      <c r="BU1017" s="120"/>
      <c r="BV1017" s="120"/>
      <c r="BW1017" s="9" t="s">
        <v>270</v>
      </c>
      <c r="BX1017" s="29"/>
      <c r="DI1017" s="29"/>
      <c r="DJ1017" s="13" t="s">
        <v>370</v>
      </c>
    </row>
    <row r="1018" spans="2:114" ht="15" customHeight="1">
      <c r="B1018" s="91" t="s">
        <v>438</v>
      </c>
      <c r="C1018" s="92" t="s">
        <v>352</v>
      </c>
      <c r="D1018" s="92" t="s">
        <v>391</v>
      </c>
      <c r="E1018" s="93" t="s">
        <v>404</v>
      </c>
      <c r="F1018" s="9">
        <v>29</v>
      </c>
      <c r="G1018" s="9">
        <f t="shared" si="15"/>
        <v>1</v>
      </c>
      <c r="I1018" s="8">
        <f>IF(AND($J$1017=1,$Y$1017&lt;&gt;"○"),1,0)</f>
        <v>0</v>
      </c>
      <c r="J1018" s="8">
        <f>IF($AL$1018="NA",0,1)</f>
        <v>0</v>
      </c>
      <c r="K1018" s="28" t="s">
        <v>118</v>
      </c>
      <c r="L1018" s="29"/>
      <c r="N1018" s="30"/>
      <c r="AB1018" s="30"/>
      <c r="AC1018" s="30"/>
      <c r="AD1018" s="30"/>
      <c r="AE1018" s="30"/>
      <c r="AF1018" s="30"/>
      <c r="AG1018" s="30"/>
      <c r="AH1018" s="30"/>
      <c r="AI1018" s="30"/>
      <c r="AK1018" s="30"/>
      <c r="AL1018" s="8" t="str">
        <f>IF('項目E2(合理的配慮の提供)'!$AI$48="","NA",'項目E2(合理的配慮の提供)'!$AI$48)</f>
        <v>NA</v>
      </c>
      <c r="AN1018" s="30"/>
      <c r="AO1018" s="30"/>
      <c r="AP1018" s="30"/>
      <c r="AQ1018" s="29"/>
      <c r="AR1018" s="29"/>
      <c r="AT1018" s="120"/>
      <c r="BH1018" s="120"/>
      <c r="BI1018" s="120"/>
      <c r="BJ1018" s="120"/>
      <c r="BK1018" s="120"/>
      <c r="BL1018" s="120"/>
      <c r="BM1018" s="120"/>
      <c r="BN1018" s="120"/>
      <c r="BO1018" s="120"/>
      <c r="BQ1018" s="120"/>
      <c r="BR1018" s="9" t="s">
        <v>405</v>
      </c>
      <c r="BT1018" s="120"/>
      <c r="BU1018" s="120"/>
      <c r="BV1018" s="120"/>
      <c r="BW1018" s="9" t="s">
        <v>271</v>
      </c>
      <c r="BX1018" s="29"/>
      <c r="BY1018" s="13" t="s">
        <v>403</v>
      </c>
      <c r="CA1018" s="13" t="s">
        <v>373</v>
      </c>
      <c r="DI1018" s="29"/>
      <c r="DJ1018" s="13" t="s">
        <v>127</v>
      </c>
    </row>
    <row r="1019" spans="2:114" ht="15" customHeight="1">
      <c r="B1019" s="91" t="s">
        <v>438</v>
      </c>
      <c r="C1019" s="92" t="s">
        <v>352</v>
      </c>
      <c r="D1019" s="92" t="s">
        <v>406</v>
      </c>
      <c r="E1019" s="93" t="s">
        <v>407</v>
      </c>
      <c r="F1019" s="9">
        <v>29</v>
      </c>
      <c r="G1019" s="9">
        <f t="shared" si="15"/>
        <v>1</v>
      </c>
      <c r="J1019" s="8">
        <f>IF(COUNTIF($O$1019:$AH$1019,"○")=0,0,1)</f>
        <v>0</v>
      </c>
      <c r="K1019" s="28" t="s">
        <v>154</v>
      </c>
      <c r="L1019" s="29"/>
      <c r="N1019" s="30"/>
      <c r="O1019" s="8" t="str">
        <f>IF('項目E2(合理的配慮の提供)'!$AJ$48="","NA",'項目E2(合理的配慮の提供)'!$AJ$48)</f>
        <v>NA</v>
      </c>
      <c r="P1019" s="8" t="str">
        <f>IF('項目E2(合理的配慮の提供)'!$AK$48="","NA",'項目E2(合理的配慮の提供)'!$AK$48)</f>
        <v>NA</v>
      </c>
      <c r="Q1019" s="8" t="str">
        <f>IF('項目E2(合理的配慮の提供)'!$AL$48="","NA",'項目E2(合理的配慮の提供)'!$AL$48)</f>
        <v>NA</v>
      </c>
      <c r="R1019" s="8" t="str">
        <f>IF('項目E2(合理的配慮の提供)'!$AM$48="","NA",'項目E2(合理的配慮の提供)'!$AM$48)</f>
        <v>NA</v>
      </c>
      <c r="S1019" s="8" t="str">
        <f>IF('項目E2(合理的配慮の提供)'!$AN$48="","NA",'項目E2(合理的配慮の提供)'!$AN$48)</f>
        <v>NA</v>
      </c>
      <c r="T1019" s="8" t="str">
        <f>IF('項目E2(合理的配慮の提供)'!$AO$48="","NA",'項目E2(合理的配慮の提供)'!$AO$48)</f>
        <v>NA</v>
      </c>
      <c r="AB1019" s="30"/>
      <c r="AC1019" s="30"/>
      <c r="AD1019" s="30"/>
      <c r="AE1019" s="30"/>
      <c r="AF1019" s="30"/>
      <c r="AG1019" s="30"/>
      <c r="AH1019" s="30"/>
      <c r="AI1019" s="30"/>
      <c r="AK1019" s="30"/>
      <c r="AN1019" s="30"/>
      <c r="AO1019" s="30"/>
      <c r="AP1019" s="30"/>
      <c r="AQ1019" s="29"/>
      <c r="AR1019" s="29"/>
      <c r="AT1019" s="120"/>
      <c r="AU1019" s="9" t="s">
        <v>408</v>
      </c>
      <c r="AV1019" s="9" t="s">
        <v>409</v>
      </c>
      <c r="AW1019" s="9" t="s">
        <v>410</v>
      </c>
      <c r="AX1019" s="9" t="s">
        <v>411</v>
      </c>
      <c r="AY1019" s="9" t="s">
        <v>412</v>
      </c>
      <c r="AZ1019" s="9" t="s">
        <v>413</v>
      </c>
      <c r="BH1019" s="120"/>
      <c r="BI1019" s="120"/>
      <c r="BJ1019" s="120"/>
      <c r="BK1019" s="120"/>
      <c r="BL1019" s="120"/>
      <c r="BM1019" s="120"/>
      <c r="BN1019" s="120"/>
      <c r="BO1019" s="120"/>
      <c r="BQ1019" s="120"/>
      <c r="BT1019" s="120"/>
      <c r="BU1019" s="120"/>
      <c r="BV1019" s="120"/>
      <c r="BW1019" s="9" t="s">
        <v>278</v>
      </c>
      <c r="BX1019" s="29"/>
      <c r="DI1019" s="29"/>
      <c r="DJ1019" s="13" t="s">
        <v>370</v>
      </c>
    </row>
    <row r="1020" spans="2:114" ht="15" customHeight="1">
      <c r="B1020" s="91" t="s">
        <v>438</v>
      </c>
      <c r="C1020" s="92" t="s">
        <v>352</v>
      </c>
      <c r="D1020" s="92" t="s">
        <v>406</v>
      </c>
      <c r="E1020" s="93" t="s">
        <v>414</v>
      </c>
      <c r="F1020" s="9">
        <v>29</v>
      </c>
      <c r="G1020" s="9">
        <f t="shared" si="15"/>
        <v>1</v>
      </c>
      <c r="I1020" s="8">
        <f>IF(AND($J$1019=1,$T$1019&lt;&gt;"○"),1,0)</f>
        <v>0</v>
      </c>
      <c r="J1020" s="8">
        <f>IF($AL$1020="NA",0,1)</f>
        <v>0</v>
      </c>
      <c r="K1020" s="28" t="s">
        <v>118</v>
      </c>
      <c r="L1020" s="29"/>
      <c r="N1020" s="30"/>
      <c r="AB1020" s="30"/>
      <c r="AC1020" s="30"/>
      <c r="AD1020" s="30"/>
      <c r="AE1020" s="30"/>
      <c r="AF1020" s="30"/>
      <c r="AG1020" s="30"/>
      <c r="AH1020" s="30"/>
      <c r="AI1020" s="30"/>
      <c r="AK1020" s="30"/>
      <c r="AL1020" s="8" t="str">
        <f>IF('項目E2(合理的配慮の提供)'!$AP$48="","NA",'項目E2(合理的配慮の提供)'!$AP$48)</f>
        <v>NA</v>
      </c>
      <c r="AN1020" s="30"/>
      <c r="AO1020" s="30"/>
      <c r="AP1020" s="30"/>
      <c r="AQ1020" s="29"/>
      <c r="AR1020" s="29"/>
      <c r="AT1020" s="120"/>
      <c r="BH1020" s="120"/>
      <c r="BI1020" s="120"/>
      <c r="BJ1020" s="120"/>
      <c r="BK1020" s="120"/>
      <c r="BL1020" s="120"/>
      <c r="BM1020" s="120"/>
      <c r="BN1020" s="120"/>
      <c r="BO1020" s="120"/>
      <c r="BQ1020" s="120"/>
      <c r="BR1020" s="9" t="s">
        <v>415</v>
      </c>
      <c r="BT1020" s="120"/>
      <c r="BU1020" s="120"/>
      <c r="BV1020" s="120"/>
      <c r="BW1020" s="9" t="s">
        <v>279</v>
      </c>
      <c r="BX1020" s="29"/>
      <c r="BY1020" s="13" t="s">
        <v>413</v>
      </c>
      <c r="CA1020" s="13" t="s">
        <v>373</v>
      </c>
      <c r="DI1020" s="29"/>
      <c r="DJ1020" s="13" t="s">
        <v>127</v>
      </c>
    </row>
    <row r="1021" spans="2:114" ht="15" customHeight="1">
      <c r="B1021" s="91" t="s">
        <v>438</v>
      </c>
      <c r="C1021" s="92" t="s">
        <v>352</v>
      </c>
      <c r="D1021" s="92" t="s">
        <v>209</v>
      </c>
      <c r="E1021" s="93" t="s">
        <v>210</v>
      </c>
      <c r="F1021" s="9">
        <v>29</v>
      </c>
      <c r="G1021" s="9">
        <f t="shared" si="15"/>
        <v>1</v>
      </c>
      <c r="J1021" s="8">
        <f>IF(COUNTIF($O$1021:$AH$1021,"○")=0,0,1)</f>
        <v>0</v>
      </c>
      <c r="K1021" s="28" t="s">
        <v>154</v>
      </c>
      <c r="L1021" s="29"/>
      <c r="N1021" s="30"/>
      <c r="O1021" s="8" t="str">
        <f>IF('項目E2(合理的配慮の提供)'!$AQ$48="","NA",'項目E2(合理的配慮の提供)'!$AQ$48)</f>
        <v>NA</v>
      </c>
      <c r="P1021" s="8" t="str">
        <f>IF('項目E2(合理的配慮の提供)'!$AR$48="","NA",'項目E2(合理的配慮の提供)'!$AR$48)</f>
        <v>NA</v>
      </c>
      <c r="Q1021" s="8" t="str">
        <f>IF('項目E2(合理的配慮の提供)'!$AS$48="","NA",'項目E2(合理的配慮の提供)'!$AS$48)</f>
        <v>NA</v>
      </c>
      <c r="AB1021" s="30"/>
      <c r="AC1021" s="30"/>
      <c r="AD1021" s="30"/>
      <c r="AE1021" s="30"/>
      <c r="AF1021" s="30"/>
      <c r="AG1021" s="30"/>
      <c r="AH1021" s="30"/>
      <c r="AI1021" s="30"/>
      <c r="AK1021" s="30"/>
      <c r="AN1021" s="30"/>
      <c r="AO1021" s="30"/>
      <c r="AP1021" s="30"/>
      <c r="AQ1021" s="29"/>
      <c r="AR1021" s="29"/>
      <c r="AT1021" s="120"/>
      <c r="AU1021" s="9" t="s">
        <v>416</v>
      </c>
      <c r="AV1021" s="9" t="s">
        <v>417</v>
      </c>
      <c r="AW1021" s="9" t="s">
        <v>418</v>
      </c>
      <c r="BH1021" s="120"/>
      <c r="BI1021" s="120"/>
      <c r="BJ1021" s="120"/>
      <c r="BK1021" s="120"/>
      <c r="BL1021" s="120"/>
      <c r="BM1021" s="120"/>
      <c r="BN1021" s="120"/>
      <c r="BO1021" s="120"/>
      <c r="BQ1021" s="120"/>
      <c r="BT1021" s="120"/>
      <c r="BU1021" s="120"/>
      <c r="BV1021" s="120"/>
      <c r="BW1021" s="9" t="s">
        <v>284</v>
      </c>
      <c r="BX1021" s="29"/>
      <c r="DI1021" s="29"/>
      <c r="DJ1021" s="13" t="s">
        <v>370</v>
      </c>
    </row>
    <row r="1022" spans="2:114" ht="15" customHeight="1">
      <c r="B1022" s="91" t="s">
        <v>438</v>
      </c>
      <c r="C1022" s="92" t="s">
        <v>352</v>
      </c>
      <c r="D1022" s="92" t="s">
        <v>215</v>
      </c>
      <c r="E1022" s="93" t="s">
        <v>419</v>
      </c>
      <c r="F1022" s="9">
        <v>29</v>
      </c>
      <c r="G1022" s="9">
        <f t="shared" si="15"/>
        <v>1</v>
      </c>
      <c r="J1022" s="8">
        <f>IF(COUNTIF($O$1022:$AH$1022,"○")=0,0,1)</f>
        <v>0</v>
      </c>
      <c r="K1022" s="28" t="s">
        <v>154</v>
      </c>
      <c r="L1022" s="29"/>
      <c r="N1022" s="30"/>
      <c r="O1022" s="8" t="str">
        <f>IF('項目E2(合理的配慮の提供)'!$AT$48="","NA",'項目E2(合理的配慮の提供)'!$AT$48)</f>
        <v>NA</v>
      </c>
      <c r="AB1022" s="30"/>
      <c r="AC1022" s="30"/>
      <c r="AD1022" s="30"/>
      <c r="AE1022" s="30"/>
      <c r="AF1022" s="30"/>
      <c r="AG1022" s="30"/>
      <c r="AH1022" s="30"/>
      <c r="AI1022" s="30"/>
      <c r="AK1022" s="30"/>
      <c r="AN1022" s="30"/>
      <c r="AO1022" s="30"/>
      <c r="AP1022" s="30"/>
      <c r="AQ1022" s="29"/>
      <c r="AR1022" s="29"/>
      <c r="AT1022" s="120"/>
      <c r="AU1022" s="9" t="s">
        <v>420</v>
      </c>
      <c r="BH1022" s="120"/>
      <c r="BI1022" s="120"/>
      <c r="BJ1022" s="120"/>
      <c r="BK1022" s="120"/>
      <c r="BL1022" s="120"/>
      <c r="BM1022" s="120"/>
      <c r="BN1022" s="120"/>
      <c r="BO1022" s="120"/>
      <c r="BQ1022" s="120"/>
      <c r="BT1022" s="120"/>
      <c r="BU1022" s="120"/>
      <c r="BV1022" s="120"/>
      <c r="BW1022" s="9" t="s">
        <v>285</v>
      </c>
      <c r="BX1022" s="29"/>
      <c r="DI1022" s="29"/>
      <c r="DJ1022" s="13" t="s">
        <v>370</v>
      </c>
    </row>
    <row r="1023" spans="2:114" ht="15" customHeight="1">
      <c r="B1023" s="91" t="s">
        <v>438</v>
      </c>
      <c r="C1023" s="92" t="s">
        <v>352</v>
      </c>
      <c r="D1023" s="92" t="s">
        <v>218</v>
      </c>
      <c r="E1023" s="93" t="s">
        <v>421</v>
      </c>
      <c r="F1023" s="9">
        <v>29</v>
      </c>
      <c r="G1023" s="9">
        <f t="shared" si="15"/>
        <v>1</v>
      </c>
      <c r="J1023" s="8">
        <f>IF($AL$1023="NA",0,1)</f>
        <v>0</v>
      </c>
      <c r="K1023" s="28" t="s">
        <v>118</v>
      </c>
      <c r="L1023" s="29"/>
      <c r="N1023" s="30"/>
      <c r="AB1023" s="30"/>
      <c r="AC1023" s="30"/>
      <c r="AD1023" s="30"/>
      <c r="AE1023" s="30"/>
      <c r="AF1023" s="30"/>
      <c r="AG1023" s="30"/>
      <c r="AH1023" s="30"/>
      <c r="AI1023" s="30"/>
      <c r="AK1023" s="30"/>
      <c r="AL1023" s="8" t="str">
        <f>IF('項目E2(合理的配慮の提供)'!$AU$48="","NA",'項目E2(合理的配慮の提供)'!$AU$48)</f>
        <v>NA</v>
      </c>
      <c r="AN1023" s="30"/>
      <c r="AO1023" s="30"/>
      <c r="AP1023" s="30"/>
      <c r="AQ1023" s="29"/>
      <c r="AR1023" s="29"/>
      <c r="AT1023" s="120"/>
      <c r="BH1023" s="120"/>
      <c r="BI1023" s="120"/>
      <c r="BJ1023" s="120"/>
      <c r="BK1023" s="120"/>
      <c r="BL1023" s="120"/>
      <c r="BM1023" s="120"/>
      <c r="BN1023" s="120"/>
      <c r="BO1023" s="120"/>
      <c r="BQ1023" s="120"/>
      <c r="BR1023" s="9" t="s">
        <v>422</v>
      </c>
      <c r="BT1023" s="120"/>
      <c r="BU1023" s="120"/>
      <c r="BV1023" s="120"/>
      <c r="BW1023" s="9" t="s">
        <v>286</v>
      </c>
      <c r="BX1023" s="29"/>
      <c r="DI1023" s="29"/>
      <c r="DJ1023" s="13" t="s">
        <v>127</v>
      </c>
    </row>
    <row r="1024" spans="2:114" ht="15" customHeight="1">
      <c r="B1024" s="91" t="s">
        <v>438</v>
      </c>
      <c r="C1024" s="92" t="s">
        <v>352</v>
      </c>
      <c r="D1024" s="92" t="s">
        <v>432</v>
      </c>
      <c r="E1024" s="93" t="s">
        <v>423</v>
      </c>
      <c r="F1024" s="9">
        <v>29</v>
      </c>
      <c r="G1024" s="9">
        <f t="shared" si="15"/>
        <v>1</v>
      </c>
      <c r="J1024" s="8">
        <f>IF(OR($M$1024="(選択)",LEN(TRIM($M$1024))=0,$M$1024="NA"),0,1)</f>
        <v>0</v>
      </c>
      <c r="K1024" s="28" t="s">
        <v>145</v>
      </c>
      <c r="L1024" s="29"/>
      <c r="M1024" s="8" t="str">
        <f>IF('項目E2(合理的配慮の提供)'!$AV$48="","NA",'項目E2(合理的配慮の提供)'!$AV$48)</f>
        <v>(選択)</v>
      </c>
      <c r="N1024" s="30"/>
      <c r="AB1024" s="30"/>
      <c r="AC1024" s="30"/>
      <c r="AD1024" s="30"/>
      <c r="AE1024" s="30"/>
      <c r="AF1024" s="30"/>
      <c r="AG1024" s="30"/>
      <c r="AH1024" s="30"/>
      <c r="AI1024" s="30"/>
      <c r="AK1024" s="30"/>
      <c r="AN1024" s="30"/>
      <c r="AO1024" s="30"/>
      <c r="AP1024" s="30"/>
      <c r="AQ1024" s="29"/>
      <c r="AR1024" s="29"/>
      <c r="AS1024" s="9" t="s">
        <v>424</v>
      </c>
      <c r="AT1024" s="120"/>
      <c r="BH1024" s="120"/>
      <c r="BI1024" s="120"/>
      <c r="BJ1024" s="120"/>
      <c r="BK1024" s="120"/>
      <c r="BL1024" s="120"/>
      <c r="BM1024" s="120"/>
      <c r="BN1024" s="120"/>
      <c r="BO1024" s="120"/>
      <c r="BQ1024" s="120"/>
      <c r="BT1024" s="120"/>
      <c r="BU1024" s="120"/>
      <c r="BV1024" s="120"/>
      <c r="BW1024" s="9" t="s">
        <v>287</v>
      </c>
      <c r="BX1024" s="29"/>
      <c r="DI1024" s="29"/>
      <c r="DJ1024" s="13" t="s">
        <v>360</v>
      </c>
    </row>
    <row r="1025" spans="2:114" ht="15" customHeight="1">
      <c r="B1025" s="91" t="s">
        <v>438</v>
      </c>
      <c r="C1025" s="92" t="s">
        <v>352</v>
      </c>
      <c r="D1025" s="92" t="s">
        <v>425</v>
      </c>
      <c r="E1025" s="93" t="s">
        <v>426</v>
      </c>
      <c r="F1025" s="9">
        <v>29</v>
      </c>
      <c r="G1025" s="9">
        <f t="shared" si="15"/>
        <v>1</v>
      </c>
      <c r="J1025" s="8">
        <f>IF($AL$1025="NA",0,1)</f>
        <v>0</v>
      </c>
      <c r="K1025" s="28" t="s">
        <v>118</v>
      </c>
      <c r="L1025" s="29"/>
      <c r="N1025" s="30"/>
      <c r="AB1025" s="30"/>
      <c r="AC1025" s="30"/>
      <c r="AD1025" s="30"/>
      <c r="AE1025" s="30"/>
      <c r="AF1025" s="30"/>
      <c r="AG1025" s="30"/>
      <c r="AH1025" s="30"/>
      <c r="AI1025" s="30"/>
      <c r="AK1025" s="30"/>
      <c r="AL1025" s="8" t="str">
        <f>IF('項目E2(合理的配慮の提供)'!$AW$48="","NA",'項目E2(合理的配慮の提供)'!$AW$48)</f>
        <v>NA</v>
      </c>
      <c r="AN1025" s="30"/>
      <c r="AO1025" s="30"/>
      <c r="AP1025" s="30"/>
      <c r="AQ1025" s="29"/>
      <c r="AR1025" s="29"/>
      <c r="AT1025" s="120"/>
      <c r="BH1025" s="120"/>
      <c r="BI1025" s="120"/>
      <c r="BJ1025" s="120"/>
      <c r="BK1025" s="120"/>
      <c r="BL1025" s="120"/>
      <c r="BM1025" s="120"/>
      <c r="BN1025" s="120"/>
      <c r="BO1025" s="120"/>
      <c r="BQ1025" s="120"/>
      <c r="BR1025" s="9" t="s">
        <v>427</v>
      </c>
      <c r="BT1025" s="120"/>
      <c r="BU1025" s="120"/>
      <c r="BV1025" s="120"/>
      <c r="BW1025" s="9" t="s">
        <v>288</v>
      </c>
      <c r="BX1025" s="29"/>
      <c r="DI1025" s="29"/>
      <c r="DJ1025" s="13" t="s">
        <v>127</v>
      </c>
    </row>
    <row r="1026" spans="2:114" ht="15" customHeight="1">
      <c r="B1026" s="91" t="s">
        <v>438</v>
      </c>
      <c r="C1026" s="92" t="s">
        <v>352</v>
      </c>
      <c r="D1026" s="92" t="s">
        <v>227</v>
      </c>
      <c r="E1026" s="93" t="s">
        <v>228</v>
      </c>
      <c r="F1026" s="9">
        <v>29</v>
      </c>
      <c r="G1026" s="9">
        <f t="shared" si="15"/>
        <v>1</v>
      </c>
      <c r="J1026" s="8">
        <f>IF($AL$1026="NA",0,1)</f>
        <v>0</v>
      </c>
      <c r="K1026" s="28" t="s">
        <v>118</v>
      </c>
      <c r="L1026" s="29"/>
      <c r="N1026" s="30"/>
      <c r="AB1026" s="30"/>
      <c r="AC1026" s="30"/>
      <c r="AD1026" s="30"/>
      <c r="AE1026" s="30"/>
      <c r="AF1026" s="30"/>
      <c r="AG1026" s="30"/>
      <c r="AH1026" s="30"/>
      <c r="AI1026" s="30"/>
      <c r="AK1026" s="30"/>
      <c r="AL1026" s="8" t="str">
        <f>IF('項目E2(合理的配慮の提供)'!$AX$48="","NA",'項目E2(合理的配慮の提供)'!$AX$48)</f>
        <v>NA</v>
      </c>
      <c r="AN1026" s="30"/>
      <c r="AO1026" s="30"/>
      <c r="AP1026" s="30"/>
      <c r="AQ1026" s="29"/>
      <c r="AR1026" s="29"/>
      <c r="AT1026" s="120"/>
      <c r="BH1026" s="120"/>
      <c r="BI1026" s="120"/>
      <c r="BJ1026" s="120"/>
      <c r="BK1026" s="120"/>
      <c r="BL1026" s="120"/>
      <c r="BM1026" s="120"/>
      <c r="BN1026" s="120"/>
      <c r="BO1026" s="120"/>
      <c r="BQ1026" s="120"/>
      <c r="BR1026" s="9" t="s">
        <v>428</v>
      </c>
      <c r="BT1026" s="120"/>
      <c r="BU1026" s="120"/>
      <c r="BV1026" s="120"/>
      <c r="BW1026" s="9" t="s">
        <v>289</v>
      </c>
      <c r="BX1026" s="29"/>
      <c r="DI1026" s="29"/>
      <c r="DJ1026" s="13" t="s">
        <v>127</v>
      </c>
    </row>
    <row r="1027" spans="2:114" ht="15" customHeight="1">
      <c r="B1027" s="91" t="s">
        <v>438</v>
      </c>
      <c r="C1027" s="92" t="s">
        <v>352</v>
      </c>
      <c r="D1027" s="92" t="s">
        <v>429</v>
      </c>
      <c r="E1027" s="93" t="s">
        <v>430</v>
      </c>
      <c r="F1027" s="9">
        <v>29</v>
      </c>
      <c r="G1027" s="9">
        <f t="shared" si="15"/>
        <v>1</v>
      </c>
      <c r="J1027" s="8">
        <f>IF(OR($M$1027="(選択)",LEN(TRIM($M$1027))=0,$M$1027="NA"),0,1)</f>
        <v>0</v>
      </c>
      <c r="K1027" s="28" t="s">
        <v>145</v>
      </c>
      <c r="L1027" s="29"/>
      <c r="M1027" s="8" t="str">
        <f>IF('項目E2(合理的配慮の提供)'!$AY$48="","NA",'項目E2(合理的配慮の提供)'!$AY$48)</f>
        <v>(選択)</v>
      </c>
      <c r="N1027" s="30"/>
      <c r="AB1027" s="30"/>
      <c r="AC1027" s="30"/>
      <c r="AD1027" s="30"/>
      <c r="AE1027" s="30"/>
      <c r="AF1027" s="30"/>
      <c r="AG1027" s="30"/>
      <c r="AH1027" s="30"/>
      <c r="AI1027" s="30"/>
      <c r="AK1027" s="30"/>
      <c r="AN1027" s="30"/>
      <c r="AO1027" s="30"/>
      <c r="AP1027" s="30"/>
      <c r="AQ1027" s="29"/>
      <c r="AR1027" s="29"/>
      <c r="AS1027" s="9" t="s">
        <v>431</v>
      </c>
      <c r="AT1027" s="120"/>
      <c r="BH1027" s="120"/>
      <c r="BI1027" s="120"/>
      <c r="BJ1027" s="120"/>
      <c r="BK1027" s="120"/>
      <c r="BL1027" s="120"/>
      <c r="BM1027" s="120"/>
      <c r="BN1027" s="120"/>
      <c r="BO1027" s="120"/>
      <c r="BQ1027" s="120"/>
      <c r="BT1027" s="120"/>
      <c r="BU1027" s="120"/>
      <c r="BV1027" s="120"/>
      <c r="BW1027" s="9" t="s">
        <v>290</v>
      </c>
      <c r="BX1027" s="29"/>
      <c r="DI1027" s="29"/>
      <c r="DJ1027" s="13" t="s">
        <v>360</v>
      </c>
    </row>
    <row r="1028" spans="2:114" ht="15" customHeight="1">
      <c r="B1028" s="91" t="s">
        <v>438</v>
      </c>
      <c r="C1028" s="92" t="s">
        <v>352</v>
      </c>
      <c r="D1028" s="92" t="s">
        <v>357</v>
      </c>
      <c r="E1028" s="93" t="s">
        <v>439</v>
      </c>
      <c r="F1028" s="9">
        <v>30</v>
      </c>
      <c r="G1028" s="9">
        <f t="shared" si="15"/>
        <v>1</v>
      </c>
      <c r="J1028" s="8">
        <f>IF(OR($M$1028="(選択)",LEN(TRIM($M$1028))=0,$M$1028="NA"),0,1)</f>
        <v>0</v>
      </c>
      <c r="K1028" s="28" t="s">
        <v>145</v>
      </c>
      <c r="L1028" s="29"/>
      <c r="M1028" s="8" t="str">
        <f>IF('項目E2(合理的配慮の提供)'!$C$49="","NA",'項目E2(合理的配慮の提供)'!$C$49)</f>
        <v>(選択)</v>
      </c>
      <c r="N1028" s="30"/>
      <c r="AB1028" s="30"/>
      <c r="AC1028" s="30"/>
      <c r="AD1028" s="30"/>
      <c r="AE1028" s="30"/>
      <c r="AF1028" s="30"/>
      <c r="AG1028" s="30"/>
      <c r="AH1028" s="30"/>
      <c r="AI1028" s="30"/>
      <c r="AK1028" s="30"/>
      <c r="AN1028" s="30"/>
      <c r="AO1028" s="30"/>
      <c r="AP1028" s="30"/>
      <c r="AQ1028" s="29"/>
      <c r="AR1028" s="29"/>
      <c r="AS1028" s="9" t="s">
        <v>359</v>
      </c>
      <c r="AT1028" s="120"/>
      <c r="BH1028" s="120"/>
      <c r="BI1028" s="120"/>
      <c r="BJ1028" s="120"/>
      <c r="BK1028" s="120"/>
      <c r="BL1028" s="120"/>
      <c r="BM1028" s="120"/>
      <c r="BN1028" s="120"/>
      <c r="BO1028" s="120"/>
      <c r="BQ1028" s="120"/>
      <c r="BT1028" s="120"/>
      <c r="BU1028" s="120"/>
      <c r="BV1028" s="120"/>
      <c r="BW1028" s="9" t="s">
        <v>237</v>
      </c>
      <c r="BX1028" s="29"/>
      <c r="DI1028" s="29"/>
      <c r="DJ1028" s="13" t="s">
        <v>360</v>
      </c>
    </row>
    <row r="1029" spans="2:114" ht="15" customHeight="1">
      <c r="B1029" s="91" t="s">
        <v>438</v>
      </c>
      <c r="C1029" s="92" t="s">
        <v>352</v>
      </c>
      <c r="D1029" s="92" t="s">
        <v>361</v>
      </c>
      <c r="E1029" s="93" t="s">
        <v>362</v>
      </c>
      <c r="F1029" s="9">
        <v>30</v>
      </c>
      <c r="G1029" s="9">
        <f t="shared" si="15"/>
        <v>1</v>
      </c>
      <c r="J1029" s="8">
        <f>IF($AL$1029="NA",0,1)</f>
        <v>0</v>
      </c>
      <c r="K1029" s="28" t="s">
        <v>118</v>
      </c>
      <c r="L1029" s="29"/>
      <c r="N1029" s="30"/>
      <c r="AB1029" s="30"/>
      <c r="AC1029" s="30"/>
      <c r="AD1029" s="30"/>
      <c r="AE1029" s="30"/>
      <c r="AF1029" s="30"/>
      <c r="AG1029" s="30"/>
      <c r="AH1029" s="30"/>
      <c r="AI1029" s="30"/>
      <c r="AK1029" s="30"/>
      <c r="AL1029" s="8" t="str">
        <f>IF('項目E2(合理的配慮の提供)'!$D$49="","NA",'項目E2(合理的配慮の提供)'!$D$49)</f>
        <v>NA</v>
      </c>
      <c r="AN1029" s="30"/>
      <c r="AO1029" s="30"/>
      <c r="AP1029" s="30"/>
      <c r="AQ1029" s="29"/>
      <c r="AR1029" s="29"/>
      <c r="AT1029" s="120"/>
      <c r="BH1029" s="120"/>
      <c r="BI1029" s="120"/>
      <c r="BJ1029" s="120"/>
      <c r="BK1029" s="120"/>
      <c r="BL1029" s="120"/>
      <c r="BM1029" s="120"/>
      <c r="BN1029" s="120"/>
      <c r="BO1029" s="120"/>
      <c r="BQ1029" s="120"/>
      <c r="BR1029" s="9" t="s">
        <v>363</v>
      </c>
      <c r="BT1029" s="120"/>
      <c r="BU1029" s="120"/>
      <c r="BV1029" s="120"/>
      <c r="BW1029" s="9" t="s">
        <v>238</v>
      </c>
      <c r="BX1029" s="29"/>
      <c r="DI1029" s="29"/>
      <c r="DJ1029" s="13" t="s">
        <v>127</v>
      </c>
    </row>
    <row r="1030" spans="2:114" ht="15" customHeight="1">
      <c r="B1030" s="91" t="s">
        <v>438</v>
      </c>
      <c r="C1030" s="92" t="s">
        <v>352</v>
      </c>
      <c r="D1030" s="92" t="s">
        <v>364</v>
      </c>
      <c r="E1030" s="93" t="s">
        <v>365</v>
      </c>
      <c r="F1030" s="9">
        <v>30</v>
      </c>
      <c r="G1030" s="9">
        <f t="shared" si="15"/>
        <v>1</v>
      </c>
      <c r="J1030" s="8">
        <f>IF(COUNTIF($O$1030:$AH$1030,"○")=0,0,1)</f>
        <v>0</v>
      </c>
      <c r="K1030" s="28" t="s">
        <v>366</v>
      </c>
      <c r="L1030" s="29"/>
      <c r="N1030" s="30"/>
      <c r="O1030" s="8" t="str">
        <f>IF('項目E2(合理的配慮の提供)'!$G$49="","NA",'項目E2(合理的配慮の提供)'!$G$49)</f>
        <v>NA</v>
      </c>
      <c r="P1030" s="8" t="str">
        <f>IF('項目E2(合理的配慮の提供)'!$H$49="","NA",'項目E2(合理的配慮の提供)'!$H$49)</f>
        <v>NA</v>
      </c>
      <c r="Q1030" s="8" t="str">
        <f>IF('項目E2(合理的配慮の提供)'!$I$49="","NA",'項目E2(合理的配慮の提供)'!$I$49)</f>
        <v>NA</v>
      </c>
      <c r="AB1030" s="30"/>
      <c r="AC1030" s="30"/>
      <c r="AD1030" s="30"/>
      <c r="AE1030" s="30"/>
      <c r="AF1030" s="30"/>
      <c r="AG1030" s="30"/>
      <c r="AH1030" s="30"/>
      <c r="AI1030" s="30"/>
      <c r="AK1030" s="30"/>
      <c r="AM1030" s="32"/>
      <c r="AN1030" s="30"/>
      <c r="AO1030" s="30"/>
      <c r="AP1030" s="30"/>
      <c r="AQ1030" s="29"/>
      <c r="AR1030" s="29"/>
      <c r="AT1030" s="120"/>
      <c r="AU1030" s="9" t="s">
        <v>367</v>
      </c>
      <c r="AV1030" s="9" t="s">
        <v>368</v>
      </c>
      <c r="AW1030" s="9" t="s">
        <v>369</v>
      </c>
      <c r="BH1030" s="120"/>
      <c r="BI1030" s="120"/>
      <c r="BJ1030" s="120"/>
      <c r="BK1030" s="120"/>
      <c r="BL1030" s="120"/>
      <c r="BM1030" s="120"/>
      <c r="BN1030" s="120"/>
      <c r="BO1030" s="120"/>
      <c r="BQ1030" s="120"/>
      <c r="BT1030" s="120"/>
      <c r="BU1030" s="120"/>
      <c r="BV1030" s="120"/>
      <c r="BW1030" s="9" t="s">
        <v>242</v>
      </c>
      <c r="BX1030" s="29"/>
      <c r="DI1030" s="29"/>
      <c r="DJ1030" s="13" t="s">
        <v>370</v>
      </c>
    </row>
    <row r="1031" spans="2:114" ht="15" customHeight="1">
      <c r="B1031" s="91" t="s">
        <v>438</v>
      </c>
      <c r="C1031" s="92" t="s">
        <v>352</v>
      </c>
      <c r="D1031" s="92" t="s">
        <v>364</v>
      </c>
      <c r="E1031" s="93" t="s">
        <v>371</v>
      </c>
      <c r="F1031" s="9">
        <v>30</v>
      </c>
      <c r="G1031" s="9">
        <f t="shared" si="15"/>
        <v>1</v>
      </c>
      <c r="I1031" s="8">
        <f>IF(AND($J$1030=1,$Q$1030&lt;&gt;"○"),1,0)</f>
        <v>0</v>
      </c>
      <c r="J1031" s="8">
        <f>IF($AL$1031="NA",0,1)</f>
        <v>0</v>
      </c>
      <c r="K1031" s="28" t="s">
        <v>118</v>
      </c>
      <c r="L1031" s="29"/>
      <c r="N1031" s="30"/>
      <c r="AB1031" s="30"/>
      <c r="AC1031" s="30"/>
      <c r="AD1031" s="30"/>
      <c r="AE1031" s="30"/>
      <c r="AF1031" s="30"/>
      <c r="AG1031" s="30"/>
      <c r="AH1031" s="30"/>
      <c r="AI1031" s="30"/>
      <c r="AK1031" s="30"/>
      <c r="AL1031" s="8" t="str">
        <f>IF('項目E2(合理的配慮の提供)'!$J$49="","NA",'項目E2(合理的配慮の提供)'!$J$49)</f>
        <v>NA</v>
      </c>
      <c r="AN1031" s="30"/>
      <c r="AO1031" s="30"/>
      <c r="AP1031" s="30"/>
      <c r="AQ1031" s="29"/>
      <c r="AR1031" s="29"/>
      <c r="AT1031" s="120"/>
      <c r="BH1031" s="120"/>
      <c r="BI1031" s="120"/>
      <c r="BJ1031" s="120"/>
      <c r="BK1031" s="120"/>
      <c r="BL1031" s="120"/>
      <c r="BM1031" s="120"/>
      <c r="BN1031" s="120"/>
      <c r="BO1031" s="120"/>
      <c r="BQ1031" s="120"/>
      <c r="BR1031" s="9" t="s">
        <v>372</v>
      </c>
      <c r="BT1031" s="120"/>
      <c r="BU1031" s="120"/>
      <c r="BV1031" s="120"/>
      <c r="BW1031" s="9" t="s">
        <v>243</v>
      </c>
      <c r="BX1031" s="29"/>
      <c r="BY1031" s="13" t="s">
        <v>369</v>
      </c>
      <c r="CA1031" s="13" t="s">
        <v>373</v>
      </c>
      <c r="DI1031" s="29"/>
      <c r="DJ1031" s="13" t="s">
        <v>127</v>
      </c>
    </row>
    <row r="1032" spans="2:114" ht="15" customHeight="1">
      <c r="B1032" s="91" t="s">
        <v>438</v>
      </c>
      <c r="C1032" s="92" t="s">
        <v>352</v>
      </c>
      <c r="D1032" s="92" t="s">
        <v>162</v>
      </c>
      <c r="E1032" s="93" t="s">
        <v>374</v>
      </c>
      <c r="F1032" s="9">
        <v>30</v>
      </c>
      <c r="G1032" s="9">
        <f t="shared" si="15"/>
        <v>1</v>
      </c>
      <c r="J1032" s="8">
        <f>IF(COUNTIF($O$1032:$AH$1032,"○")=0,0,1)</f>
        <v>0</v>
      </c>
      <c r="K1032" s="28" t="s">
        <v>154</v>
      </c>
      <c r="L1032" s="29"/>
      <c r="N1032" s="30"/>
      <c r="O1032" s="8" t="str">
        <f>IF('項目E2(合理的配慮の提供)'!$K$49="","NA",'項目E2(合理的配慮の提供)'!$K$49)</f>
        <v>NA</v>
      </c>
      <c r="P1032" s="8" t="str">
        <f>IF('項目E2(合理的配慮の提供)'!$L$49="","NA",'項目E2(合理的配慮の提供)'!$L$49)</f>
        <v>NA</v>
      </c>
      <c r="Q1032" s="8" t="str">
        <f>IF('項目E2(合理的配慮の提供)'!$M$49="","NA",'項目E2(合理的配慮の提供)'!$M$49)</f>
        <v>NA</v>
      </c>
      <c r="R1032" s="8" t="str">
        <f>IF('項目E2(合理的配慮の提供)'!$N$49="","NA",'項目E2(合理的配慮の提供)'!$N$49)</f>
        <v>NA</v>
      </c>
      <c r="AB1032" s="30"/>
      <c r="AC1032" s="30"/>
      <c r="AD1032" s="30"/>
      <c r="AE1032" s="30"/>
      <c r="AF1032" s="30"/>
      <c r="AG1032" s="30"/>
      <c r="AH1032" s="30"/>
      <c r="AI1032" s="30"/>
      <c r="AK1032" s="30"/>
      <c r="AN1032" s="30"/>
      <c r="AO1032" s="30"/>
      <c r="AP1032" s="30"/>
      <c r="AQ1032" s="29"/>
      <c r="AR1032" s="29"/>
      <c r="AT1032" s="120"/>
      <c r="AU1032" s="9" t="s">
        <v>375</v>
      </c>
      <c r="AV1032" s="9" t="s">
        <v>376</v>
      </c>
      <c r="AW1032" s="9" t="s">
        <v>377</v>
      </c>
      <c r="AX1032" s="9" t="s">
        <v>378</v>
      </c>
      <c r="BH1032" s="120"/>
      <c r="BI1032" s="120"/>
      <c r="BJ1032" s="120"/>
      <c r="BK1032" s="120"/>
      <c r="BL1032" s="120"/>
      <c r="BM1032" s="120"/>
      <c r="BN1032" s="120"/>
      <c r="BO1032" s="120"/>
      <c r="BQ1032" s="120"/>
      <c r="BT1032" s="120"/>
      <c r="BU1032" s="120"/>
      <c r="BV1032" s="120"/>
      <c r="BW1032" s="9" t="s">
        <v>248</v>
      </c>
      <c r="BX1032" s="29"/>
      <c r="DI1032" s="29"/>
      <c r="DJ1032" s="13" t="s">
        <v>370</v>
      </c>
    </row>
    <row r="1033" spans="2:114" ht="15" customHeight="1">
      <c r="B1033" s="91" t="s">
        <v>438</v>
      </c>
      <c r="C1033" s="92" t="s">
        <v>352</v>
      </c>
      <c r="D1033" s="92" t="s">
        <v>379</v>
      </c>
      <c r="E1033" s="93" t="s">
        <v>380</v>
      </c>
      <c r="F1033" s="9">
        <v>30</v>
      </c>
      <c r="G1033" s="9">
        <f t="shared" si="15"/>
        <v>1</v>
      </c>
      <c r="J1033" s="8">
        <f>IF(COUNTIF($O$1033:$AH$1033,"○")=0,0,1)</f>
        <v>0</v>
      </c>
      <c r="K1033" s="28" t="s">
        <v>154</v>
      </c>
      <c r="L1033" s="29"/>
      <c r="N1033" s="30"/>
      <c r="O1033" s="8" t="str">
        <f>IF('項目E2(合理的配慮の提供)'!$O$49="","NA",'項目E2(合理的配慮の提供)'!$O$49)</f>
        <v>NA</v>
      </c>
      <c r="P1033" s="8" t="str">
        <f>IF('項目E2(合理的配慮の提供)'!$P$49="","NA",'項目E2(合理的配慮の提供)'!$P$49)</f>
        <v>NA</v>
      </c>
      <c r="Q1033" s="8" t="str">
        <f>IF('項目E2(合理的配慮の提供)'!$Q$49="","NA",'項目E2(合理的配慮の提供)'!$Q$49)</f>
        <v>NA</v>
      </c>
      <c r="R1033" s="8" t="str">
        <f>IF('項目E2(合理的配慮の提供)'!$R$49="","NA",'項目E2(合理的配慮の提供)'!$R$49)</f>
        <v>NA</v>
      </c>
      <c r="S1033" s="8" t="str">
        <f>IF('項目E2(合理的配慮の提供)'!$S$49="","NA",'項目E2(合理的配慮の提供)'!$S$49)</f>
        <v>NA</v>
      </c>
      <c r="T1033" s="8" t="str">
        <f>IF('項目E2(合理的配慮の提供)'!$T$49="","NA",'項目E2(合理的配慮の提供)'!$T$49)</f>
        <v>NA</v>
      </c>
      <c r="U1033" s="8" t="str">
        <f>IF('項目E2(合理的配慮の提供)'!$U$49="","NA",'項目E2(合理的配慮の提供)'!$U$49)</f>
        <v>NA</v>
      </c>
      <c r="V1033" s="8" t="str">
        <f>IF('項目E2(合理的配慮の提供)'!$V$49="","NA",'項目E2(合理的配慮の提供)'!$V$49)</f>
        <v>NA</v>
      </c>
      <c r="W1033" s="8" t="str">
        <f>IF('項目E2(合理的配慮の提供)'!$W$49="","NA",'項目E2(合理的配慮の提供)'!$W$49)</f>
        <v>NA</v>
      </c>
      <c r="AB1033" s="30"/>
      <c r="AC1033" s="30"/>
      <c r="AD1033" s="30"/>
      <c r="AE1033" s="30"/>
      <c r="AF1033" s="30"/>
      <c r="AG1033" s="30"/>
      <c r="AH1033" s="30"/>
      <c r="AI1033" s="30"/>
      <c r="AK1033" s="30"/>
      <c r="AN1033" s="30"/>
      <c r="AO1033" s="30"/>
      <c r="AP1033" s="30"/>
      <c r="AQ1033" s="29"/>
      <c r="AR1033" s="29"/>
      <c r="AT1033" s="120"/>
      <c r="AU1033" s="9" t="s">
        <v>381</v>
      </c>
      <c r="AV1033" s="9" t="s">
        <v>382</v>
      </c>
      <c r="AW1033" s="9" t="s">
        <v>383</v>
      </c>
      <c r="AX1033" s="9" t="s">
        <v>384</v>
      </c>
      <c r="AY1033" s="9" t="s">
        <v>385</v>
      </c>
      <c r="AZ1033" s="9" t="s">
        <v>386</v>
      </c>
      <c r="BA1033" s="9" t="s">
        <v>387</v>
      </c>
      <c r="BB1033" s="9" t="s">
        <v>388</v>
      </c>
      <c r="BC1033" s="9" t="s">
        <v>389</v>
      </c>
      <c r="BH1033" s="120"/>
      <c r="BI1033" s="120"/>
      <c r="BJ1033" s="120"/>
      <c r="BK1033" s="120"/>
      <c r="BL1033" s="120"/>
      <c r="BM1033" s="120"/>
      <c r="BN1033" s="120"/>
      <c r="BO1033" s="120"/>
      <c r="BQ1033" s="120"/>
      <c r="BT1033" s="120"/>
      <c r="BU1033" s="120"/>
      <c r="BV1033" s="120"/>
      <c r="BW1033" s="9" t="s">
        <v>258</v>
      </c>
      <c r="BX1033" s="29"/>
      <c r="DI1033" s="29"/>
      <c r="DJ1033" s="13" t="s">
        <v>370</v>
      </c>
    </row>
    <row r="1034" spans="2:114" ht="15" customHeight="1">
      <c r="B1034" s="91" t="s">
        <v>438</v>
      </c>
      <c r="C1034" s="92" t="s">
        <v>352</v>
      </c>
      <c r="D1034" s="92" t="s">
        <v>391</v>
      </c>
      <c r="E1034" s="93" t="s">
        <v>392</v>
      </c>
      <c r="F1034" s="9">
        <v>30</v>
      </c>
      <c r="G1034" s="9">
        <f t="shared" si="15"/>
        <v>1</v>
      </c>
      <c r="J1034" s="8">
        <f>IF(COUNTIF($O$1034:$AH$1034,"○")=0,0,1)</f>
        <v>0</v>
      </c>
      <c r="K1034" s="28" t="s">
        <v>154</v>
      </c>
      <c r="L1034" s="29"/>
      <c r="N1034" s="30"/>
      <c r="O1034" s="8" t="str">
        <f>IF('項目E2(合理的配慮の提供)'!$X$49="","NA",'項目E2(合理的配慮の提供)'!$X$49)</f>
        <v>NA</v>
      </c>
      <c r="P1034" s="8" t="str">
        <f>IF('項目E2(合理的配慮の提供)'!$Y$49="","NA",'項目E2(合理的配慮の提供)'!$Y$49)</f>
        <v>NA</v>
      </c>
      <c r="Q1034" s="8" t="str">
        <f>IF('項目E2(合理的配慮の提供)'!$Z$49="","NA",'項目E2(合理的配慮の提供)'!$Z$49)</f>
        <v>NA</v>
      </c>
      <c r="R1034" s="8" t="str">
        <f>IF('項目E2(合理的配慮の提供)'!$AA$49="","NA",'項目E2(合理的配慮の提供)'!$AA$49)</f>
        <v>NA</v>
      </c>
      <c r="S1034" s="8" t="str">
        <f>IF('項目E2(合理的配慮の提供)'!$AB$49="","NA",'項目E2(合理的配慮の提供)'!$AB$49)</f>
        <v>NA</v>
      </c>
      <c r="T1034" s="8" t="str">
        <f>IF('項目E2(合理的配慮の提供)'!$AC$49="","NA",'項目E2(合理的配慮の提供)'!$AC$49)</f>
        <v>NA</v>
      </c>
      <c r="U1034" s="8" t="str">
        <f>IF('項目E2(合理的配慮の提供)'!$AD$49="","NA",'項目E2(合理的配慮の提供)'!$AD$49)</f>
        <v>NA</v>
      </c>
      <c r="V1034" s="8" t="str">
        <f>IF('項目E2(合理的配慮の提供)'!$AE$49="","NA",'項目E2(合理的配慮の提供)'!$AE$49)</f>
        <v>NA</v>
      </c>
      <c r="W1034" s="8" t="str">
        <f>IF('項目E2(合理的配慮の提供)'!$AF$49="","NA",'項目E2(合理的配慮の提供)'!$AF$49)</f>
        <v>NA</v>
      </c>
      <c r="X1034" s="8" t="str">
        <f>IF('項目E2(合理的配慮の提供)'!$AG$49="","NA",'項目E2(合理的配慮の提供)'!$AG$49)</f>
        <v>NA</v>
      </c>
      <c r="Y1034" s="8" t="str">
        <f>IF('項目E2(合理的配慮の提供)'!$AH$49="","NA",'項目E2(合理的配慮の提供)'!$AH$49)</f>
        <v>NA</v>
      </c>
      <c r="AB1034" s="30"/>
      <c r="AC1034" s="30"/>
      <c r="AD1034" s="30"/>
      <c r="AE1034" s="30"/>
      <c r="AF1034" s="30"/>
      <c r="AG1034" s="30"/>
      <c r="AH1034" s="30"/>
      <c r="AI1034" s="30"/>
      <c r="AK1034" s="30"/>
      <c r="AN1034" s="30"/>
      <c r="AO1034" s="30"/>
      <c r="AP1034" s="30"/>
      <c r="AQ1034" s="29"/>
      <c r="AR1034" s="29"/>
      <c r="AT1034" s="120"/>
      <c r="AU1034" s="9" t="s">
        <v>393</v>
      </c>
      <c r="AV1034" s="9" t="s">
        <v>394</v>
      </c>
      <c r="AW1034" s="9" t="s">
        <v>395</v>
      </c>
      <c r="AX1034" s="9" t="s">
        <v>396</v>
      </c>
      <c r="AY1034" s="9" t="s">
        <v>397</v>
      </c>
      <c r="AZ1034" s="9" t="s">
        <v>398</v>
      </c>
      <c r="BA1034" s="9" t="s">
        <v>399</v>
      </c>
      <c r="BB1034" s="9" t="s">
        <v>400</v>
      </c>
      <c r="BC1034" s="9" t="s">
        <v>401</v>
      </c>
      <c r="BD1034" s="9" t="s">
        <v>402</v>
      </c>
      <c r="BE1034" s="9" t="s">
        <v>403</v>
      </c>
      <c r="BH1034" s="120"/>
      <c r="BI1034" s="120"/>
      <c r="BJ1034" s="120"/>
      <c r="BK1034" s="120"/>
      <c r="BL1034" s="120"/>
      <c r="BM1034" s="120"/>
      <c r="BN1034" s="120"/>
      <c r="BO1034" s="120"/>
      <c r="BQ1034" s="120"/>
      <c r="BT1034" s="120"/>
      <c r="BU1034" s="120"/>
      <c r="BV1034" s="120"/>
      <c r="BW1034" s="9" t="s">
        <v>270</v>
      </c>
      <c r="BX1034" s="29"/>
      <c r="DI1034" s="29"/>
      <c r="DJ1034" s="13" t="s">
        <v>370</v>
      </c>
    </row>
    <row r="1035" spans="2:114" ht="15" customHeight="1">
      <c r="B1035" s="91" t="s">
        <v>438</v>
      </c>
      <c r="C1035" s="92" t="s">
        <v>352</v>
      </c>
      <c r="D1035" s="92" t="s">
        <v>391</v>
      </c>
      <c r="E1035" s="93" t="s">
        <v>404</v>
      </c>
      <c r="F1035" s="9">
        <v>30</v>
      </c>
      <c r="G1035" s="9">
        <f t="shared" si="15"/>
        <v>1</v>
      </c>
      <c r="I1035" s="8">
        <f>IF(AND($J$1034=1,$Y$1034&lt;&gt;"○"),1,0)</f>
        <v>0</v>
      </c>
      <c r="J1035" s="8">
        <f>IF($AL$1035="NA",0,1)</f>
        <v>0</v>
      </c>
      <c r="K1035" s="28" t="s">
        <v>118</v>
      </c>
      <c r="L1035" s="29"/>
      <c r="N1035" s="30"/>
      <c r="AB1035" s="30"/>
      <c r="AC1035" s="30"/>
      <c r="AD1035" s="30"/>
      <c r="AE1035" s="30"/>
      <c r="AF1035" s="30"/>
      <c r="AG1035" s="30"/>
      <c r="AH1035" s="30"/>
      <c r="AI1035" s="30"/>
      <c r="AK1035" s="30"/>
      <c r="AL1035" s="8" t="str">
        <f>IF('項目E2(合理的配慮の提供)'!$AI$49="","NA",'項目E2(合理的配慮の提供)'!$AI$49)</f>
        <v>NA</v>
      </c>
      <c r="AN1035" s="30"/>
      <c r="AO1035" s="30"/>
      <c r="AP1035" s="30"/>
      <c r="AQ1035" s="29"/>
      <c r="AR1035" s="29"/>
      <c r="AT1035" s="120"/>
      <c r="BH1035" s="120"/>
      <c r="BI1035" s="120"/>
      <c r="BJ1035" s="120"/>
      <c r="BK1035" s="120"/>
      <c r="BL1035" s="120"/>
      <c r="BM1035" s="120"/>
      <c r="BN1035" s="120"/>
      <c r="BO1035" s="120"/>
      <c r="BQ1035" s="120"/>
      <c r="BR1035" s="9" t="s">
        <v>405</v>
      </c>
      <c r="BT1035" s="120"/>
      <c r="BU1035" s="120"/>
      <c r="BV1035" s="120"/>
      <c r="BW1035" s="9" t="s">
        <v>271</v>
      </c>
      <c r="BX1035" s="29"/>
      <c r="BY1035" s="13" t="s">
        <v>403</v>
      </c>
      <c r="CA1035" s="13" t="s">
        <v>373</v>
      </c>
      <c r="DI1035" s="29"/>
      <c r="DJ1035" s="13" t="s">
        <v>127</v>
      </c>
    </row>
    <row r="1036" spans="2:114" ht="15" customHeight="1">
      <c r="B1036" s="91" t="s">
        <v>438</v>
      </c>
      <c r="C1036" s="92" t="s">
        <v>352</v>
      </c>
      <c r="D1036" s="92" t="s">
        <v>406</v>
      </c>
      <c r="E1036" s="93" t="s">
        <v>407</v>
      </c>
      <c r="F1036" s="9">
        <v>30</v>
      </c>
      <c r="G1036" s="9">
        <f t="shared" si="15"/>
        <v>1</v>
      </c>
      <c r="J1036" s="8">
        <f>IF(COUNTIF($O$1036:$AH$1036,"○")=0,0,1)</f>
        <v>0</v>
      </c>
      <c r="K1036" s="28" t="s">
        <v>154</v>
      </c>
      <c r="L1036" s="29"/>
      <c r="N1036" s="30"/>
      <c r="O1036" s="8" t="str">
        <f>IF('項目E2(合理的配慮の提供)'!$AJ$49="","NA",'項目E2(合理的配慮の提供)'!$AJ$49)</f>
        <v>NA</v>
      </c>
      <c r="P1036" s="8" t="str">
        <f>IF('項目E2(合理的配慮の提供)'!$AK$49="","NA",'項目E2(合理的配慮の提供)'!$AK$49)</f>
        <v>NA</v>
      </c>
      <c r="Q1036" s="8" t="str">
        <f>IF('項目E2(合理的配慮の提供)'!$AL$49="","NA",'項目E2(合理的配慮の提供)'!$AL$49)</f>
        <v>NA</v>
      </c>
      <c r="R1036" s="8" t="str">
        <f>IF('項目E2(合理的配慮の提供)'!$AM$49="","NA",'項目E2(合理的配慮の提供)'!$AM$49)</f>
        <v>NA</v>
      </c>
      <c r="S1036" s="8" t="str">
        <f>IF('項目E2(合理的配慮の提供)'!$AN$49="","NA",'項目E2(合理的配慮の提供)'!$AN$49)</f>
        <v>NA</v>
      </c>
      <c r="T1036" s="8" t="str">
        <f>IF('項目E2(合理的配慮の提供)'!$AO$49="","NA",'項目E2(合理的配慮の提供)'!$AO$49)</f>
        <v>NA</v>
      </c>
      <c r="AB1036" s="30"/>
      <c r="AC1036" s="30"/>
      <c r="AD1036" s="30"/>
      <c r="AE1036" s="30"/>
      <c r="AF1036" s="30"/>
      <c r="AG1036" s="30"/>
      <c r="AH1036" s="30"/>
      <c r="AI1036" s="30"/>
      <c r="AK1036" s="30"/>
      <c r="AN1036" s="30"/>
      <c r="AO1036" s="30"/>
      <c r="AP1036" s="30"/>
      <c r="AQ1036" s="29"/>
      <c r="AR1036" s="29"/>
      <c r="AT1036" s="120"/>
      <c r="AU1036" s="9" t="s">
        <v>408</v>
      </c>
      <c r="AV1036" s="9" t="s">
        <v>409</v>
      </c>
      <c r="AW1036" s="9" t="s">
        <v>410</v>
      </c>
      <c r="AX1036" s="9" t="s">
        <v>411</v>
      </c>
      <c r="AY1036" s="9" t="s">
        <v>412</v>
      </c>
      <c r="AZ1036" s="9" t="s">
        <v>413</v>
      </c>
      <c r="BH1036" s="120"/>
      <c r="BI1036" s="120"/>
      <c r="BJ1036" s="120"/>
      <c r="BK1036" s="120"/>
      <c r="BL1036" s="120"/>
      <c r="BM1036" s="120"/>
      <c r="BN1036" s="120"/>
      <c r="BO1036" s="120"/>
      <c r="BQ1036" s="120"/>
      <c r="BT1036" s="120"/>
      <c r="BU1036" s="120"/>
      <c r="BV1036" s="120"/>
      <c r="BW1036" s="9" t="s">
        <v>278</v>
      </c>
      <c r="BX1036" s="29"/>
      <c r="DI1036" s="29"/>
      <c r="DJ1036" s="13" t="s">
        <v>370</v>
      </c>
    </row>
    <row r="1037" spans="2:114" ht="15" customHeight="1">
      <c r="B1037" s="91" t="s">
        <v>438</v>
      </c>
      <c r="C1037" s="92" t="s">
        <v>352</v>
      </c>
      <c r="D1037" s="92" t="s">
        <v>406</v>
      </c>
      <c r="E1037" s="93" t="s">
        <v>414</v>
      </c>
      <c r="F1037" s="9">
        <v>30</v>
      </c>
      <c r="G1037" s="9">
        <f t="shared" si="15"/>
        <v>1</v>
      </c>
      <c r="I1037" s="8">
        <f>IF(AND($J$1036=1,$T$1036&lt;&gt;"○"),1,0)</f>
        <v>0</v>
      </c>
      <c r="J1037" s="8">
        <f>IF($AL$1037="NA",0,1)</f>
        <v>0</v>
      </c>
      <c r="K1037" s="28" t="s">
        <v>118</v>
      </c>
      <c r="L1037" s="29"/>
      <c r="N1037" s="30"/>
      <c r="AB1037" s="30"/>
      <c r="AC1037" s="30"/>
      <c r="AD1037" s="30"/>
      <c r="AE1037" s="30"/>
      <c r="AF1037" s="30"/>
      <c r="AG1037" s="30"/>
      <c r="AH1037" s="30"/>
      <c r="AI1037" s="30"/>
      <c r="AK1037" s="30"/>
      <c r="AL1037" s="8" t="str">
        <f>IF('項目E2(合理的配慮の提供)'!$AP$49="","NA",'項目E2(合理的配慮の提供)'!$AP$49)</f>
        <v>NA</v>
      </c>
      <c r="AN1037" s="30"/>
      <c r="AO1037" s="30"/>
      <c r="AP1037" s="30"/>
      <c r="AQ1037" s="29"/>
      <c r="AR1037" s="29"/>
      <c r="AT1037" s="120"/>
      <c r="BH1037" s="120"/>
      <c r="BI1037" s="120"/>
      <c r="BJ1037" s="120"/>
      <c r="BK1037" s="120"/>
      <c r="BL1037" s="120"/>
      <c r="BM1037" s="120"/>
      <c r="BN1037" s="120"/>
      <c r="BO1037" s="120"/>
      <c r="BQ1037" s="120"/>
      <c r="BR1037" s="9" t="s">
        <v>415</v>
      </c>
      <c r="BT1037" s="120"/>
      <c r="BU1037" s="120"/>
      <c r="BV1037" s="120"/>
      <c r="BW1037" s="9" t="s">
        <v>279</v>
      </c>
      <c r="BX1037" s="29"/>
      <c r="BY1037" s="13" t="s">
        <v>413</v>
      </c>
      <c r="CA1037" s="13" t="s">
        <v>373</v>
      </c>
      <c r="DI1037" s="29"/>
      <c r="DJ1037" s="13" t="s">
        <v>127</v>
      </c>
    </row>
    <row r="1038" spans="2:114" ht="15" customHeight="1">
      <c r="B1038" s="91" t="s">
        <v>438</v>
      </c>
      <c r="C1038" s="92" t="s">
        <v>352</v>
      </c>
      <c r="D1038" s="92" t="s">
        <v>209</v>
      </c>
      <c r="E1038" s="93" t="s">
        <v>210</v>
      </c>
      <c r="F1038" s="9">
        <v>30</v>
      </c>
      <c r="G1038" s="9">
        <f t="shared" si="15"/>
        <v>1</v>
      </c>
      <c r="J1038" s="8">
        <f>IF(COUNTIF($O$1038:$AH$1038,"○")=0,0,1)</f>
        <v>0</v>
      </c>
      <c r="K1038" s="28" t="s">
        <v>154</v>
      </c>
      <c r="L1038" s="29"/>
      <c r="N1038" s="30"/>
      <c r="O1038" s="8" t="str">
        <f>IF('項目E2(合理的配慮の提供)'!$AQ$49="","NA",'項目E2(合理的配慮の提供)'!$AQ$49)</f>
        <v>NA</v>
      </c>
      <c r="P1038" s="8" t="str">
        <f>IF('項目E2(合理的配慮の提供)'!$AR$49="","NA",'項目E2(合理的配慮の提供)'!$AR$49)</f>
        <v>NA</v>
      </c>
      <c r="Q1038" s="8" t="str">
        <f>IF('項目E2(合理的配慮の提供)'!$AS$49="","NA",'項目E2(合理的配慮の提供)'!$AS$49)</f>
        <v>NA</v>
      </c>
      <c r="AB1038" s="30"/>
      <c r="AC1038" s="30"/>
      <c r="AD1038" s="30"/>
      <c r="AE1038" s="30"/>
      <c r="AF1038" s="30"/>
      <c r="AG1038" s="30"/>
      <c r="AH1038" s="30"/>
      <c r="AI1038" s="30"/>
      <c r="AK1038" s="30"/>
      <c r="AN1038" s="30"/>
      <c r="AO1038" s="30"/>
      <c r="AP1038" s="30"/>
      <c r="AQ1038" s="29"/>
      <c r="AR1038" s="29"/>
      <c r="AT1038" s="120"/>
      <c r="AU1038" s="9" t="s">
        <v>416</v>
      </c>
      <c r="AV1038" s="9" t="s">
        <v>417</v>
      </c>
      <c r="AW1038" s="9" t="s">
        <v>418</v>
      </c>
      <c r="BH1038" s="120"/>
      <c r="BI1038" s="120"/>
      <c r="BJ1038" s="120"/>
      <c r="BK1038" s="120"/>
      <c r="BL1038" s="120"/>
      <c r="BM1038" s="120"/>
      <c r="BN1038" s="120"/>
      <c r="BO1038" s="120"/>
      <c r="BQ1038" s="120"/>
      <c r="BT1038" s="120"/>
      <c r="BU1038" s="120"/>
      <c r="BV1038" s="120"/>
      <c r="BW1038" s="9" t="s">
        <v>284</v>
      </c>
      <c r="BX1038" s="29"/>
      <c r="DI1038" s="29"/>
      <c r="DJ1038" s="13" t="s">
        <v>370</v>
      </c>
    </row>
    <row r="1039" spans="2:114" ht="15" customHeight="1">
      <c r="B1039" s="91" t="s">
        <v>438</v>
      </c>
      <c r="C1039" s="92" t="s">
        <v>352</v>
      </c>
      <c r="D1039" s="92" t="s">
        <v>215</v>
      </c>
      <c r="E1039" s="93" t="s">
        <v>419</v>
      </c>
      <c r="F1039" s="9">
        <v>30</v>
      </c>
      <c r="G1039" s="9">
        <f t="shared" si="15"/>
        <v>1</v>
      </c>
      <c r="J1039" s="8">
        <f>IF(COUNTIF($O$1039:$AH$1039,"○")=0,0,1)</f>
        <v>0</v>
      </c>
      <c r="K1039" s="28" t="s">
        <v>154</v>
      </c>
      <c r="L1039" s="29"/>
      <c r="N1039" s="30"/>
      <c r="O1039" s="8" t="str">
        <f>IF('項目E2(合理的配慮の提供)'!$AT$49="","NA",'項目E2(合理的配慮の提供)'!$AT$49)</f>
        <v>NA</v>
      </c>
      <c r="AB1039" s="30"/>
      <c r="AC1039" s="30"/>
      <c r="AD1039" s="30"/>
      <c r="AE1039" s="30"/>
      <c r="AF1039" s="30"/>
      <c r="AG1039" s="30"/>
      <c r="AH1039" s="30"/>
      <c r="AI1039" s="30"/>
      <c r="AK1039" s="30"/>
      <c r="AN1039" s="30"/>
      <c r="AO1039" s="30"/>
      <c r="AP1039" s="30"/>
      <c r="AQ1039" s="29"/>
      <c r="AR1039" s="29"/>
      <c r="AT1039" s="120"/>
      <c r="AU1039" s="9" t="s">
        <v>420</v>
      </c>
      <c r="BH1039" s="120"/>
      <c r="BI1039" s="120"/>
      <c r="BJ1039" s="120"/>
      <c r="BK1039" s="120"/>
      <c r="BL1039" s="120"/>
      <c r="BM1039" s="120"/>
      <c r="BN1039" s="120"/>
      <c r="BO1039" s="120"/>
      <c r="BQ1039" s="120"/>
      <c r="BT1039" s="120"/>
      <c r="BU1039" s="120"/>
      <c r="BV1039" s="120"/>
      <c r="BW1039" s="9" t="s">
        <v>285</v>
      </c>
      <c r="BX1039" s="29"/>
      <c r="DI1039" s="29"/>
      <c r="DJ1039" s="13" t="s">
        <v>370</v>
      </c>
    </row>
    <row r="1040" spans="2:114" ht="15" customHeight="1">
      <c r="B1040" s="91" t="s">
        <v>438</v>
      </c>
      <c r="C1040" s="92" t="s">
        <v>352</v>
      </c>
      <c r="D1040" s="92" t="s">
        <v>218</v>
      </c>
      <c r="E1040" s="93" t="s">
        <v>421</v>
      </c>
      <c r="F1040" s="9">
        <v>30</v>
      </c>
      <c r="G1040" s="9">
        <f t="shared" si="15"/>
        <v>1</v>
      </c>
      <c r="J1040" s="8">
        <f>IF($AL$1040="NA",0,1)</f>
        <v>0</v>
      </c>
      <c r="K1040" s="28" t="s">
        <v>118</v>
      </c>
      <c r="L1040" s="29"/>
      <c r="N1040" s="30"/>
      <c r="AB1040" s="30"/>
      <c r="AC1040" s="30"/>
      <c r="AD1040" s="30"/>
      <c r="AE1040" s="30"/>
      <c r="AF1040" s="30"/>
      <c r="AG1040" s="30"/>
      <c r="AH1040" s="30"/>
      <c r="AI1040" s="30"/>
      <c r="AK1040" s="30"/>
      <c r="AL1040" s="8" t="str">
        <f>IF('項目E2(合理的配慮の提供)'!$AU$49="","NA",'項目E2(合理的配慮の提供)'!$AU$49)</f>
        <v>NA</v>
      </c>
      <c r="AN1040" s="30"/>
      <c r="AO1040" s="30"/>
      <c r="AP1040" s="30"/>
      <c r="AQ1040" s="29"/>
      <c r="AR1040" s="29"/>
      <c r="AT1040" s="120"/>
      <c r="BH1040" s="120"/>
      <c r="BI1040" s="120"/>
      <c r="BJ1040" s="120"/>
      <c r="BK1040" s="120"/>
      <c r="BL1040" s="120"/>
      <c r="BM1040" s="120"/>
      <c r="BN1040" s="120"/>
      <c r="BO1040" s="120"/>
      <c r="BQ1040" s="120"/>
      <c r="BR1040" s="9" t="s">
        <v>422</v>
      </c>
      <c r="BT1040" s="120"/>
      <c r="BU1040" s="120"/>
      <c r="BV1040" s="120"/>
      <c r="BW1040" s="9" t="s">
        <v>286</v>
      </c>
      <c r="BX1040" s="29"/>
      <c r="DI1040" s="29"/>
      <c r="DJ1040" s="13" t="s">
        <v>127</v>
      </c>
    </row>
    <row r="1041" spans="2:114" ht="15" customHeight="1">
      <c r="B1041" s="91" t="s">
        <v>438</v>
      </c>
      <c r="C1041" s="92" t="s">
        <v>352</v>
      </c>
      <c r="D1041" s="92" t="s">
        <v>432</v>
      </c>
      <c r="E1041" s="93" t="s">
        <v>423</v>
      </c>
      <c r="F1041" s="9">
        <v>30</v>
      </c>
      <c r="G1041" s="9">
        <f t="shared" si="15"/>
        <v>1</v>
      </c>
      <c r="J1041" s="8">
        <f>IF(OR($M$1041="(選択)",LEN(TRIM($M$1041))=0,$M$1041="NA"),0,1)</f>
        <v>0</v>
      </c>
      <c r="K1041" s="28" t="s">
        <v>145</v>
      </c>
      <c r="L1041" s="29"/>
      <c r="M1041" s="8" t="str">
        <f>IF('項目E2(合理的配慮の提供)'!$AV$49="","NA",'項目E2(合理的配慮の提供)'!$AV$49)</f>
        <v>(選択)</v>
      </c>
      <c r="N1041" s="30"/>
      <c r="AB1041" s="30"/>
      <c r="AC1041" s="30"/>
      <c r="AD1041" s="30"/>
      <c r="AE1041" s="30"/>
      <c r="AF1041" s="30"/>
      <c r="AG1041" s="30"/>
      <c r="AH1041" s="30"/>
      <c r="AI1041" s="30"/>
      <c r="AK1041" s="30"/>
      <c r="AN1041" s="30"/>
      <c r="AO1041" s="30"/>
      <c r="AP1041" s="30"/>
      <c r="AQ1041" s="29"/>
      <c r="AR1041" s="29"/>
      <c r="AS1041" s="9" t="s">
        <v>424</v>
      </c>
      <c r="AT1041" s="120"/>
      <c r="BH1041" s="120"/>
      <c r="BI1041" s="120"/>
      <c r="BJ1041" s="120"/>
      <c r="BK1041" s="120"/>
      <c r="BL1041" s="120"/>
      <c r="BM1041" s="120"/>
      <c r="BN1041" s="120"/>
      <c r="BO1041" s="120"/>
      <c r="BQ1041" s="120"/>
      <c r="BT1041" s="120"/>
      <c r="BU1041" s="120"/>
      <c r="BV1041" s="120"/>
      <c r="BW1041" s="9" t="s">
        <v>287</v>
      </c>
      <c r="BX1041" s="29"/>
      <c r="DI1041" s="29"/>
      <c r="DJ1041" s="13" t="s">
        <v>360</v>
      </c>
    </row>
    <row r="1042" spans="2:114" ht="15" customHeight="1">
      <c r="B1042" s="91" t="s">
        <v>438</v>
      </c>
      <c r="C1042" s="92" t="s">
        <v>352</v>
      </c>
      <c r="D1042" s="92" t="s">
        <v>425</v>
      </c>
      <c r="E1042" s="93" t="s">
        <v>426</v>
      </c>
      <c r="F1042" s="9">
        <v>30</v>
      </c>
      <c r="G1042" s="9">
        <f t="shared" si="15"/>
        <v>1</v>
      </c>
      <c r="J1042" s="8">
        <f>IF($AL$1042="NA",0,1)</f>
        <v>0</v>
      </c>
      <c r="K1042" s="28" t="s">
        <v>118</v>
      </c>
      <c r="L1042" s="29"/>
      <c r="N1042" s="30"/>
      <c r="AB1042" s="30"/>
      <c r="AC1042" s="30"/>
      <c r="AD1042" s="30"/>
      <c r="AE1042" s="30"/>
      <c r="AF1042" s="30"/>
      <c r="AG1042" s="30"/>
      <c r="AH1042" s="30"/>
      <c r="AI1042" s="30"/>
      <c r="AK1042" s="30"/>
      <c r="AL1042" s="8" t="str">
        <f>IF('項目E2(合理的配慮の提供)'!$AW$49="","NA",'項目E2(合理的配慮の提供)'!$AW$49)</f>
        <v>NA</v>
      </c>
      <c r="AN1042" s="30"/>
      <c r="AO1042" s="30"/>
      <c r="AP1042" s="30"/>
      <c r="AQ1042" s="29"/>
      <c r="AR1042" s="29"/>
      <c r="AT1042" s="120"/>
      <c r="BH1042" s="120"/>
      <c r="BI1042" s="120"/>
      <c r="BJ1042" s="120"/>
      <c r="BK1042" s="120"/>
      <c r="BL1042" s="120"/>
      <c r="BM1042" s="120"/>
      <c r="BN1042" s="120"/>
      <c r="BO1042" s="120"/>
      <c r="BQ1042" s="120"/>
      <c r="BR1042" s="9" t="s">
        <v>427</v>
      </c>
      <c r="BT1042" s="120"/>
      <c r="BU1042" s="120"/>
      <c r="BV1042" s="120"/>
      <c r="BW1042" s="9" t="s">
        <v>288</v>
      </c>
      <c r="BX1042" s="29"/>
      <c r="DI1042" s="29"/>
      <c r="DJ1042" s="13" t="s">
        <v>127</v>
      </c>
    </row>
    <row r="1043" spans="2:114" ht="15" customHeight="1">
      <c r="B1043" s="91" t="s">
        <v>438</v>
      </c>
      <c r="C1043" s="92" t="s">
        <v>352</v>
      </c>
      <c r="D1043" s="92" t="s">
        <v>227</v>
      </c>
      <c r="E1043" s="93" t="s">
        <v>228</v>
      </c>
      <c r="F1043" s="9">
        <v>30</v>
      </c>
      <c r="G1043" s="9">
        <f t="shared" si="15"/>
        <v>1</v>
      </c>
      <c r="J1043" s="8">
        <f>IF($AL$1043="NA",0,1)</f>
        <v>0</v>
      </c>
      <c r="K1043" s="28" t="s">
        <v>118</v>
      </c>
      <c r="L1043" s="29"/>
      <c r="N1043" s="30"/>
      <c r="AB1043" s="30"/>
      <c r="AC1043" s="30"/>
      <c r="AD1043" s="30"/>
      <c r="AE1043" s="30"/>
      <c r="AF1043" s="30"/>
      <c r="AG1043" s="30"/>
      <c r="AH1043" s="30"/>
      <c r="AI1043" s="30"/>
      <c r="AK1043" s="30"/>
      <c r="AL1043" s="8" t="str">
        <f>IF('項目E2(合理的配慮の提供)'!$AX$49="","NA",'項目E2(合理的配慮の提供)'!$AX$49)</f>
        <v>NA</v>
      </c>
      <c r="AN1043" s="30"/>
      <c r="AO1043" s="30"/>
      <c r="AP1043" s="30"/>
      <c r="AQ1043" s="29"/>
      <c r="AR1043" s="29"/>
      <c r="AT1043" s="120"/>
      <c r="BH1043" s="120"/>
      <c r="BI1043" s="120"/>
      <c r="BJ1043" s="120"/>
      <c r="BK1043" s="120"/>
      <c r="BL1043" s="120"/>
      <c r="BM1043" s="120"/>
      <c r="BN1043" s="120"/>
      <c r="BO1043" s="120"/>
      <c r="BQ1043" s="120"/>
      <c r="BR1043" s="9" t="s">
        <v>428</v>
      </c>
      <c r="BT1043" s="120"/>
      <c r="BU1043" s="120"/>
      <c r="BV1043" s="120"/>
      <c r="BW1043" s="9" t="s">
        <v>289</v>
      </c>
      <c r="BX1043" s="29"/>
      <c r="DI1043" s="29"/>
      <c r="DJ1043" s="13" t="s">
        <v>127</v>
      </c>
    </row>
    <row r="1044" spans="2:114" ht="15" customHeight="1">
      <c r="B1044" s="91" t="s">
        <v>438</v>
      </c>
      <c r="C1044" s="92" t="s">
        <v>352</v>
      </c>
      <c r="D1044" s="92" t="s">
        <v>429</v>
      </c>
      <c r="E1044" s="93" t="s">
        <v>430</v>
      </c>
      <c r="F1044" s="9">
        <v>30</v>
      </c>
      <c r="G1044" s="9">
        <f t="shared" si="15"/>
        <v>1</v>
      </c>
      <c r="J1044" s="8">
        <f>IF(OR($M$1044="(選択)",LEN(TRIM($M$1044))=0,$M$1044="NA"),0,1)</f>
        <v>0</v>
      </c>
      <c r="K1044" s="28" t="s">
        <v>145</v>
      </c>
      <c r="L1044" s="29"/>
      <c r="M1044" s="8" t="str">
        <f>IF('項目E2(合理的配慮の提供)'!$AY$49="","NA",'項目E2(合理的配慮の提供)'!$AY$49)</f>
        <v>(選択)</v>
      </c>
      <c r="N1044" s="30"/>
      <c r="AB1044" s="30"/>
      <c r="AC1044" s="30"/>
      <c r="AD1044" s="30"/>
      <c r="AE1044" s="30"/>
      <c r="AF1044" s="30"/>
      <c r="AG1044" s="30"/>
      <c r="AH1044" s="30"/>
      <c r="AI1044" s="30"/>
      <c r="AK1044" s="30"/>
      <c r="AN1044" s="30"/>
      <c r="AO1044" s="30"/>
      <c r="AP1044" s="30"/>
      <c r="AQ1044" s="29"/>
      <c r="AR1044" s="29"/>
      <c r="AS1044" s="9" t="s">
        <v>431</v>
      </c>
      <c r="AT1044" s="120"/>
      <c r="BH1044" s="120"/>
      <c r="BI1044" s="120"/>
      <c r="BJ1044" s="120"/>
      <c r="BK1044" s="120"/>
      <c r="BL1044" s="120"/>
      <c r="BM1044" s="120"/>
      <c r="BN1044" s="120"/>
      <c r="BO1044" s="120"/>
      <c r="BQ1044" s="120"/>
      <c r="BT1044" s="120"/>
      <c r="BU1044" s="120"/>
      <c r="BV1044" s="120"/>
      <c r="BW1044" s="9" t="s">
        <v>290</v>
      </c>
      <c r="BX1044" s="29"/>
      <c r="DI1044" s="29"/>
      <c r="DJ1044" s="13" t="s">
        <v>360</v>
      </c>
    </row>
    <row r="1045" spans="2:114" ht="15" customHeight="1">
      <c r="B1045" s="88" t="s">
        <v>440</v>
      </c>
      <c r="C1045" s="89" t="s">
        <v>352</v>
      </c>
      <c r="D1045" s="89" t="s">
        <v>353</v>
      </c>
      <c r="E1045" s="90" t="s">
        <v>354</v>
      </c>
      <c r="F1045" s="34"/>
      <c r="G1045" s="34"/>
      <c r="J1045" s="8">
        <f>IF($AJ$1045="NA",0,1)</f>
        <v>0</v>
      </c>
      <c r="K1045" s="28" t="s">
        <v>102</v>
      </c>
      <c r="L1045" s="29"/>
      <c r="N1045" s="30"/>
      <c r="AB1045" s="30"/>
      <c r="AC1045" s="30"/>
      <c r="AD1045" s="30"/>
      <c r="AE1045" s="30"/>
      <c r="AF1045" s="30"/>
      <c r="AG1045" s="30"/>
      <c r="AH1045" s="30"/>
      <c r="AI1045" s="30"/>
      <c r="AJ1045" s="8" t="str">
        <f>IF('項目E3(環境の整備)'!$C$12="","NA",'項目E3(環境の整備)'!$C$12)</f>
        <v>NA</v>
      </c>
      <c r="AK1045" s="30"/>
      <c r="AN1045" s="30"/>
      <c r="AO1045" s="30"/>
      <c r="AP1045" s="30"/>
      <c r="AQ1045" s="29"/>
      <c r="AR1045" s="29"/>
      <c r="AT1045" s="120"/>
      <c r="BH1045" s="120"/>
      <c r="BI1045" s="120"/>
      <c r="BJ1045" s="120"/>
      <c r="BK1045" s="120"/>
      <c r="BL1045" s="120"/>
      <c r="BM1045" s="120"/>
      <c r="BN1045" s="120"/>
      <c r="BO1045" s="120"/>
      <c r="BP1045" s="9" t="s">
        <v>293</v>
      </c>
      <c r="BQ1045" s="120"/>
      <c r="BT1045" s="120"/>
      <c r="BU1045" s="120"/>
      <c r="BV1045" s="120"/>
      <c r="BX1045" s="29"/>
      <c r="DI1045" s="29"/>
      <c r="DJ1045" s="13" t="s">
        <v>437</v>
      </c>
    </row>
    <row r="1046" spans="2:114" ht="15" customHeight="1">
      <c r="B1046" s="91" t="s">
        <v>441</v>
      </c>
      <c r="C1046" s="92" t="s">
        <v>352</v>
      </c>
      <c r="D1046" s="92" t="s">
        <v>357</v>
      </c>
      <c r="E1046" s="94" t="s">
        <v>294</v>
      </c>
      <c r="F1046" s="9">
        <v>1</v>
      </c>
      <c r="G1046" s="9">
        <f>+IF($AJ$1045="NA",1,IF(F1046&gt;$AJ$1045,1,0))</f>
        <v>1</v>
      </c>
      <c r="J1046" s="8">
        <f>IF(OR($M$1046="(選択)",LEN(TRIM($M$1046))=0,$M$1046="NA"),0,1)</f>
        <v>0</v>
      </c>
      <c r="K1046" s="28" t="s">
        <v>145</v>
      </c>
      <c r="L1046" s="29"/>
      <c r="M1046" s="8" t="str">
        <f>IF('項目E3(環境の整備)'!$C$20="","NA",'項目E3(環境の整備)'!$C$20)</f>
        <v>(選択)</v>
      </c>
      <c r="N1046" s="30"/>
      <c r="AB1046" s="30"/>
      <c r="AC1046" s="30"/>
      <c r="AD1046" s="30"/>
      <c r="AE1046" s="30"/>
      <c r="AF1046" s="30"/>
      <c r="AG1046" s="30"/>
      <c r="AH1046" s="30"/>
      <c r="AI1046" s="30"/>
      <c r="AK1046" s="30"/>
      <c r="AN1046" s="30"/>
      <c r="AO1046" s="30"/>
      <c r="AP1046" s="30"/>
      <c r="AQ1046" s="29"/>
      <c r="AR1046" s="29"/>
      <c r="AS1046" s="9" t="s">
        <v>359</v>
      </c>
      <c r="AT1046" s="120"/>
      <c r="BH1046" s="120"/>
      <c r="BI1046" s="120"/>
      <c r="BJ1046" s="120"/>
      <c r="BK1046" s="120"/>
      <c r="BL1046" s="120"/>
      <c r="BM1046" s="120"/>
      <c r="BN1046" s="120"/>
      <c r="BO1046" s="120"/>
      <c r="BQ1046" s="120"/>
      <c r="BT1046" s="120"/>
      <c r="BU1046" s="120"/>
      <c r="BV1046" s="120"/>
      <c r="BW1046" s="9" t="s">
        <v>295</v>
      </c>
      <c r="BX1046" s="29"/>
      <c r="DI1046" s="29"/>
      <c r="DJ1046" s="13" t="s">
        <v>360</v>
      </c>
    </row>
    <row r="1047" spans="2:114" ht="15" customHeight="1">
      <c r="B1047" s="91" t="s">
        <v>440</v>
      </c>
      <c r="C1047" s="92" t="s">
        <v>352</v>
      </c>
      <c r="D1047" s="92" t="s">
        <v>361</v>
      </c>
      <c r="E1047" s="93" t="s">
        <v>362</v>
      </c>
      <c r="F1047" s="9">
        <v>1</v>
      </c>
      <c r="G1047" s="9">
        <f t="shared" ref="G1047:G1110" si="16">+IF($AJ$1045="NA",1,IF(F1047&gt;$AJ$1045,1,0))</f>
        <v>1</v>
      </c>
      <c r="J1047" s="8">
        <f>IF($AL$1047="NA",0,1)</f>
        <v>0</v>
      </c>
      <c r="K1047" s="28" t="s">
        <v>118</v>
      </c>
      <c r="L1047" s="29"/>
      <c r="N1047" s="30"/>
      <c r="AB1047" s="30"/>
      <c r="AC1047" s="30"/>
      <c r="AD1047" s="30"/>
      <c r="AE1047" s="30"/>
      <c r="AF1047" s="30"/>
      <c r="AG1047" s="30"/>
      <c r="AH1047" s="30"/>
      <c r="AI1047" s="30"/>
      <c r="AK1047" s="30"/>
      <c r="AL1047" s="8" t="str">
        <f>IF('項目E3(環境の整備)'!$D$20="","NA",'項目E3(環境の整備)'!$D$20)</f>
        <v>NA</v>
      </c>
      <c r="AN1047" s="30"/>
      <c r="AO1047" s="30"/>
      <c r="AP1047" s="30"/>
      <c r="AQ1047" s="29"/>
      <c r="AR1047" s="29"/>
      <c r="AT1047" s="120"/>
      <c r="BH1047" s="120"/>
      <c r="BI1047" s="120"/>
      <c r="BJ1047" s="120"/>
      <c r="BK1047" s="120"/>
      <c r="BL1047" s="120"/>
      <c r="BM1047" s="120"/>
      <c r="BN1047" s="120"/>
      <c r="BO1047" s="120"/>
      <c r="BQ1047" s="120"/>
      <c r="BR1047" s="9" t="s">
        <v>363</v>
      </c>
      <c r="BT1047" s="120"/>
      <c r="BU1047" s="120"/>
      <c r="BV1047" s="120"/>
      <c r="BW1047" s="9" t="s">
        <v>296</v>
      </c>
      <c r="BX1047" s="29"/>
      <c r="DI1047" s="29"/>
      <c r="DJ1047" s="13" t="s">
        <v>127</v>
      </c>
    </row>
    <row r="1048" spans="2:114" ht="15" customHeight="1">
      <c r="B1048" s="91" t="s">
        <v>440</v>
      </c>
      <c r="C1048" s="92" t="s">
        <v>352</v>
      </c>
      <c r="D1048" s="92" t="s">
        <v>364</v>
      </c>
      <c r="E1048" s="93" t="s">
        <v>365</v>
      </c>
      <c r="F1048" s="9">
        <v>1</v>
      </c>
      <c r="G1048" s="9">
        <f t="shared" si="16"/>
        <v>1</v>
      </c>
      <c r="J1048" s="8">
        <f>IF(COUNTIF($O$1048:$AH$1048,"○")=0,0,1)</f>
        <v>0</v>
      </c>
      <c r="K1048" s="28" t="s">
        <v>366</v>
      </c>
      <c r="L1048" s="29"/>
      <c r="N1048" s="30"/>
      <c r="O1048" s="8" t="str">
        <f>IF('項目E3(環境の整備)'!$G$20="","NA",'項目E3(環境の整備)'!$G$20)</f>
        <v>NA</v>
      </c>
      <c r="P1048" s="8" t="str">
        <f>IF('項目E3(環境の整備)'!$H$20="","NA",'項目E3(環境の整備)'!$H$20)</f>
        <v>NA</v>
      </c>
      <c r="Q1048" s="8" t="str">
        <f>IF('項目E3(環境の整備)'!$I$20="","NA",'項目E3(環境の整備)'!$I$20)</f>
        <v>NA</v>
      </c>
      <c r="AB1048" s="30"/>
      <c r="AC1048" s="30"/>
      <c r="AD1048" s="30"/>
      <c r="AE1048" s="30"/>
      <c r="AF1048" s="30"/>
      <c r="AG1048" s="30"/>
      <c r="AH1048" s="30"/>
      <c r="AI1048" s="30"/>
      <c r="AK1048" s="30"/>
      <c r="AM1048" s="32"/>
      <c r="AN1048" s="30"/>
      <c r="AO1048" s="30"/>
      <c r="AP1048" s="30"/>
      <c r="AQ1048" s="29"/>
      <c r="AR1048" s="29"/>
      <c r="AT1048" s="120"/>
      <c r="AU1048" s="9" t="s">
        <v>367</v>
      </c>
      <c r="AV1048" s="9" t="s">
        <v>368</v>
      </c>
      <c r="AW1048" s="9" t="s">
        <v>369</v>
      </c>
      <c r="BH1048" s="120"/>
      <c r="BI1048" s="120"/>
      <c r="BJ1048" s="120"/>
      <c r="BK1048" s="120"/>
      <c r="BL1048" s="120"/>
      <c r="BM1048" s="120"/>
      <c r="BN1048" s="120"/>
      <c r="BO1048" s="120"/>
      <c r="BQ1048" s="120"/>
      <c r="BT1048" s="120"/>
      <c r="BU1048" s="120"/>
      <c r="BV1048" s="120"/>
      <c r="BW1048" s="9" t="s">
        <v>300</v>
      </c>
      <c r="BX1048" s="29"/>
      <c r="DI1048" s="29"/>
      <c r="DJ1048" s="13" t="s">
        <v>370</v>
      </c>
    </row>
    <row r="1049" spans="2:114" ht="15" customHeight="1">
      <c r="B1049" s="91" t="s">
        <v>440</v>
      </c>
      <c r="C1049" s="92" t="s">
        <v>352</v>
      </c>
      <c r="D1049" s="92" t="s">
        <v>364</v>
      </c>
      <c r="E1049" s="93" t="s">
        <v>371</v>
      </c>
      <c r="F1049" s="9">
        <v>1</v>
      </c>
      <c r="G1049" s="9">
        <f t="shared" si="16"/>
        <v>1</v>
      </c>
      <c r="I1049" s="8">
        <f>IF(AND($J$1048=1,$Q$1048&lt;&gt;"○"),1,0)</f>
        <v>0</v>
      </c>
      <c r="J1049" s="8">
        <f>IF($AL$1049="NA",0,1)</f>
        <v>0</v>
      </c>
      <c r="K1049" s="28" t="s">
        <v>118</v>
      </c>
      <c r="L1049" s="29"/>
      <c r="N1049" s="30"/>
      <c r="AB1049" s="30"/>
      <c r="AC1049" s="30"/>
      <c r="AD1049" s="30"/>
      <c r="AE1049" s="30"/>
      <c r="AF1049" s="30"/>
      <c r="AG1049" s="30"/>
      <c r="AH1049" s="30"/>
      <c r="AI1049" s="30"/>
      <c r="AK1049" s="30"/>
      <c r="AL1049" s="8" t="str">
        <f>IF('項目E3(環境の整備)'!$J$20="","NA",'項目E3(環境の整備)'!$J$20)</f>
        <v>NA</v>
      </c>
      <c r="AN1049" s="30"/>
      <c r="AO1049" s="30"/>
      <c r="AP1049" s="30"/>
      <c r="AQ1049" s="29"/>
      <c r="AR1049" s="29"/>
      <c r="AT1049" s="120"/>
      <c r="BH1049" s="120"/>
      <c r="BI1049" s="120"/>
      <c r="BJ1049" s="120"/>
      <c r="BK1049" s="120"/>
      <c r="BL1049" s="120"/>
      <c r="BM1049" s="120"/>
      <c r="BN1049" s="120"/>
      <c r="BO1049" s="120"/>
      <c r="BQ1049" s="120"/>
      <c r="BR1049" s="9" t="s">
        <v>372</v>
      </c>
      <c r="BT1049" s="120"/>
      <c r="BU1049" s="120"/>
      <c r="BV1049" s="120"/>
      <c r="BW1049" s="9" t="s">
        <v>301</v>
      </c>
      <c r="BX1049" s="29"/>
      <c r="BY1049" s="13" t="s">
        <v>369</v>
      </c>
      <c r="CA1049" s="13" t="s">
        <v>373</v>
      </c>
      <c r="DI1049" s="29"/>
      <c r="DJ1049" s="13" t="s">
        <v>127</v>
      </c>
    </row>
    <row r="1050" spans="2:114" ht="15" customHeight="1">
      <c r="B1050" s="91" t="s">
        <v>440</v>
      </c>
      <c r="C1050" s="92" t="s">
        <v>352</v>
      </c>
      <c r="D1050" s="92" t="s">
        <v>162</v>
      </c>
      <c r="E1050" s="93" t="s">
        <v>374</v>
      </c>
      <c r="F1050" s="9">
        <v>1</v>
      </c>
      <c r="G1050" s="9">
        <f t="shared" si="16"/>
        <v>1</v>
      </c>
      <c r="J1050" s="8">
        <f>IF(COUNTIF($O$1050:$AH$1050,"○")=0,0,1)</f>
        <v>0</v>
      </c>
      <c r="K1050" s="28" t="s">
        <v>154</v>
      </c>
      <c r="L1050" s="29"/>
      <c r="N1050" s="30"/>
      <c r="O1050" s="8" t="str">
        <f>IF('項目E3(環境の整備)'!$K$20="","NA",'項目E3(環境の整備)'!$K$20)</f>
        <v>NA</v>
      </c>
      <c r="P1050" s="8" t="str">
        <f>IF('項目E3(環境の整備)'!$L$20="","NA",'項目E3(環境の整備)'!$L$20)</f>
        <v>NA</v>
      </c>
      <c r="Q1050" s="8" t="str">
        <f>IF('項目E3(環境の整備)'!$M$20="","NA",'項目E3(環境の整備)'!$M$20)</f>
        <v>NA</v>
      </c>
      <c r="R1050" s="8" t="str">
        <f>IF('項目E3(環境の整備)'!$N$20="","NA",'項目E3(環境の整備)'!$N$20)</f>
        <v>NA</v>
      </c>
      <c r="AB1050" s="30"/>
      <c r="AC1050" s="30"/>
      <c r="AD1050" s="30"/>
      <c r="AE1050" s="30"/>
      <c r="AF1050" s="30"/>
      <c r="AG1050" s="30"/>
      <c r="AH1050" s="30"/>
      <c r="AI1050" s="30"/>
      <c r="AK1050" s="30"/>
      <c r="AN1050" s="30"/>
      <c r="AO1050" s="30"/>
      <c r="AP1050" s="30"/>
      <c r="AQ1050" s="29"/>
      <c r="AR1050" s="29"/>
      <c r="AT1050" s="120"/>
      <c r="AU1050" s="9" t="s">
        <v>375</v>
      </c>
      <c r="AV1050" s="9" t="s">
        <v>376</v>
      </c>
      <c r="AW1050" s="9" t="s">
        <v>377</v>
      </c>
      <c r="AX1050" s="9" t="s">
        <v>378</v>
      </c>
      <c r="BH1050" s="120"/>
      <c r="BI1050" s="120"/>
      <c r="BJ1050" s="120"/>
      <c r="BK1050" s="120"/>
      <c r="BL1050" s="120"/>
      <c r="BM1050" s="120"/>
      <c r="BN1050" s="120"/>
      <c r="BO1050" s="120"/>
      <c r="BQ1050" s="120"/>
      <c r="BT1050" s="120"/>
      <c r="BU1050" s="120"/>
      <c r="BV1050" s="120"/>
      <c r="BW1050" s="9" t="s">
        <v>306</v>
      </c>
      <c r="BX1050" s="29"/>
      <c r="DI1050" s="29"/>
      <c r="DJ1050" s="13" t="s">
        <v>370</v>
      </c>
    </row>
    <row r="1051" spans="2:114" ht="15" customHeight="1">
      <c r="B1051" s="91" t="s">
        <v>440</v>
      </c>
      <c r="C1051" s="92" t="s">
        <v>352</v>
      </c>
      <c r="D1051" s="92" t="s">
        <v>379</v>
      </c>
      <c r="E1051" s="93" t="s">
        <v>380</v>
      </c>
      <c r="F1051" s="9">
        <v>1</v>
      </c>
      <c r="G1051" s="9">
        <f t="shared" si="16"/>
        <v>1</v>
      </c>
      <c r="J1051" s="8">
        <f>IF(COUNTIF($O$1051:$AH$1051,"○")=0,0,1)</f>
        <v>0</v>
      </c>
      <c r="K1051" s="28" t="s">
        <v>154</v>
      </c>
      <c r="L1051" s="29"/>
      <c r="N1051" s="30"/>
      <c r="O1051" s="8" t="str">
        <f>IF('項目E3(環境の整備)'!$O$20="","NA",'項目E3(環境の整備)'!$O$20)</f>
        <v>NA</v>
      </c>
      <c r="P1051" s="8" t="str">
        <f>IF('項目E3(環境の整備)'!$P$20="","NA",'項目E3(環境の整備)'!$P$20)</f>
        <v>NA</v>
      </c>
      <c r="Q1051" s="8" t="str">
        <f>IF('項目E3(環境の整備)'!$Q$20="","NA",'項目E3(環境の整備)'!$Q$20)</f>
        <v>NA</v>
      </c>
      <c r="R1051" s="8" t="str">
        <f>IF('項目E3(環境の整備)'!$R$20="","NA",'項目E3(環境の整備)'!$R$20)</f>
        <v>NA</v>
      </c>
      <c r="S1051" s="8" t="str">
        <f>IF('項目E3(環境の整備)'!$S$20="","NA",'項目E3(環境の整備)'!$S$20)</f>
        <v>NA</v>
      </c>
      <c r="T1051" s="8" t="str">
        <f>IF('項目E3(環境の整備)'!$T$20="","NA",'項目E3(環境の整備)'!$T$20)</f>
        <v>NA</v>
      </c>
      <c r="U1051" s="8" t="str">
        <f>IF('項目E3(環境の整備)'!$U$20="","NA",'項目E3(環境の整備)'!$U$20)</f>
        <v>NA</v>
      </c>
      <c r="V1051" s="8" t="str">
        <f>IF('項目E3(環境の整備)'!$V$20="","NA",'項目E3(環境の整備)'!$V$20)</f>
        <v>NA</v>
      </c>
      <c r="W1051" s="8" t="str">
        <f>IF('項目E3(環境の整備)'!$W$20="","NA",'項目E3(環境の整備)'!$W$20)</f>
        <v>NA</v>
      </c>
      <c r="AB1051" s="30"/>
      <c r="AC1051" s="30"/>
      <c r="AD1051" s="30"/>
      <c r="AE1051" s="30"/>
      <c r="AF1051" s="30"/>
      <c r="AG1051" s="30"/>
      <c r="AH1051" s="30"/>
      <c r="AI1051" s="30"/>
      <c r="AK1051" s="30"/>
      <c r="AN1051" s="30"/>
      <c r="AO1051" s="30"/>
      <c r="AP1051" s="30"/>
      <c r="AQ1051" s="29"/>
      <c r="AR1051" s="29"/>
      <c r="AT1051" s="120"/>
      <c r="AU1051" s="9" t="s">
        <v>381</v>
      </c>
      <c r="AV1051" s="9" t="s">
        <v>382</v>
      </c>
      <c r="AW1051" s="9" t="s">
        <v>383</v>
      </c>
      <c r="AX1051" s="9" t="s">
        <v>384</v>
      </c>
      <c r="AY1051" s="9" t="s">
        <v>385</v>
      </c>
      <c r="AZ1051" s="9" t="s">
        <v>386</v>
      </c>
      <c r="BA1051" s="9" t="s">
        <v>387</v>
      </c>
      <c r="BB1051" s="9" t="s">
        <v>388</v>
      </c>
      <c r="BC1051" s="9" t="s">
        <v>389</v>
      </c>
      <c r="BH1051" s="120"/>
      <c r="BI1051" s="120"/>
      <c r="BJ1051" s="120"/>
      <c r="BK1051" s="120"/>
      <c r="BL1051" s="120"/>
      <c r="BM1051" s="120"/>
      <c r="BN1051" s="120"/>
      <c r="BO1051" s="120"/>
      <c r="BQ1051" s="120"/>
      <c r="BT1051" s="120"/>
      <c r="BU1051" s="120"/>
      <c r="BV1051" s="120"/>
      <c r="BW1051" s="9" t="s">
        <v>316</v>
      </c>
      <c r="BX1051" s="29"/>
      <c r="DI1051" s="29"/>
      <c r="DJ1051" s="13" t="s">
        <v>370</v>
      </c>
    </row>
    <row r="1052" spans="2:114" ht="15" customHeight="1">
      <c r="B1052" s="91" t="s">
        <v>440</v>
      </c>
      <c r="C1052" s="92" t="s">
        <v>352</v>
      </c>
      <c r="D1052" s="92" t="s">
        <v>391</v>
      </c>
      <c r="E1052" s="93" t="s">
        <v>392</v>
      </c>
      <c r="F1052" s="9">
        <v>1</v>
      </c>
      <c r="G1052" s="9">
        <f t="shared" si="16"/>
        <v>1</v>
      </c>
      <c r="J1052" s="8">
        <f>IF(COUNTIF($O$1052:$AH$1052,"○")=0,0,1)</f>
        <v>0</v>
      </c>
      <c r="K1052" s="28" t="s">
        <v>154</v>
      </c>
      <c r="L1052" s="29"/>
      <c r="N1052" s="30"/>
      <c r="O1052" s="8" t="str">
        <f>IF('項目E3(環境の整備)'!$X$20="","NA",'項目E3(環境の整備)'!$X$20)</f>
        <v>NA</v>
      </c>
      <c r="P1052" s="8" t="str">
        <f>IF('項目E3(環境の整備)'!$Y$20="","NA",'項目E3(環境の整備)'!$Y$20)</f>
        <v>NA</v>
      </c>
      <c r="Q1052" s="8" t="str">
        <f>IF('項目E3(環境の整備)'!$Z$20="","NA",'項目E3(環境の整備)'!$Z$20)</f>
        <v>NA</v>
      </c>
      <c r="R1052" s="8" t="str">
        <f>IF('項目E3(環境の整備)'!$AA$20="","NA",'項目E3(環境の整備)'!$AA$20)</f>
        <v>NA</v>
      </c>
      <c r="S1052" s="8" t="str">
        <f>IF('項目E3(環境の整備)'!$AB$20="","NA",'項目E3(環境の整備)'!$AB$20)</f>
        <v>NA</v>
      </c>
      <c r="T1052" s="8" t="str">
        <f>IF('項目E3(環境の整備)'!$AC$20="","NA",'項目E3(環境の整備)'!$AC$20)</f>
        <v>NA</v>
      </c>
      <c r="U1052" s="8" t="str">
        <f>IF('項目E3(環境の整備)'!$AD$20="","NA",'項目E3(環境の整備)'!$AD$20)</f>
        <v>NA</v>
      </c>
      <c r="V1052" s="8" t="str">
        <f>IF('項目E3(環境の整備)'!$AE$20="","NA",'項目E3(環境の整備)'!$AE$20)</f>
        <v>NA</v>
      </c>
      <c r="W1052" s="8" t="str">
        <f>IF('項目E3(環境の整備)'!$AF$20="","NA",'項目E3(環境の整備)'!$AF$20)</f>
        <v>NA</v>
      </c>
      <c r="X1052" s="8" t="str">
        <f>IF('項目E3(環境の整備)'!$AG$20="","NA",'項目E3(環境の整備)'!$AG$20)</f>
        <v>NA</v>
      </c>
      <c r="Y1052" s="8" t="str">
        <f>IF('項目E3(環境の整備)'!$AH$20="","NA",'項目E3(環境の整備)'!$AH$20)</f>
        <v>NA</v>
      </c>
      <c r="AB1052" s="30"/>
      <c r="AC1052" s="30"/>
      <c r="AD1052" s="30"/>
      <c r="AE1052" s="30"/>
      <c r="AF1052" s="30"/>
      <c r="AG1052" s="30"/>
      <c r="AH1052" s="30"/>
      <c r="AI1052" s="30"/>
      <c r="AK1052" s="30"/>
      <c r="AN1052" s="30"/>
      <c r="AO1052" s="30"/>
      <c r="AP1052" s="30"/>
      <c r="AQ1052" s="29"/>
      <c r="AR1052" s="29"/>
      <c r="AT1052" s="120"/>
      <c r="AU1052" s="9" t="s">
        <v>393</v>
      </c>
      <c r="AV1052" s="9" t="s">
        <v>394</v>
      </c>
      <c r="AW1052" s="9" t="s">
        <v>395</v>
      </c>
      <c r="AX1052" s="9" t="s">
        <v>396</v>
      </c>
      <c r="AY1052" s="9" t="s">
        <v>397</v>
      </c>
      <c r="AZ1052" s="9" t="s">
        <v>398</v>
      </c>
      <c r="BA1052" s="9" t="s">
        <v>399</v>
      </c>
      <c r="BB1052" s="9" t="s">
        <v>400</v>
      </c>
      <c r="BC1052" s="9" t="s">
        <v>401</v>
      </c>
      <c r="BD1052" s="9" t="s">
        <v>402</v>
      </c>
      <c r="BE1052" s="9" t="s">
        <v>403</v>
      </c>
      <c r="BH1052" s="120"/>
      <c r="BI1052" s="120"/>
      <c r="BJ1052" s="120"/>
      <c r="BK1052" s="120"/>
      <c r="BL1052" s="120"/>
      <c r="BM1052" s="120"/>
      <c r="BN1052" s="120"/>
      <c r="BO1052" s="120"/>
      <c r="BQ1052" s="120"/>
      <c r="BT1052" s="120"/>
      <c r="BU1052" s="120"/>
      <c r="BV1052" s="120"/>
      <c r="BW1052" s="9" t="s">
        <v>328</v>
      </c>
      <c r="BX1052" s="29"/>
      <c r="DI1052" s="29"/>
      <c r="DJ1052" s="13" t="s">
        <v>370</v>
      </c>
    </row>
    <row r="1053" spans="2:114" ht="15" customHeight="1">
      <c r="B1053" s="91" t="s">
        <v>440</v>
      </c>
      <c r="C1053" s="92" t="s">
        <v>352</v>
      </c>
      <c r="D1053" s="92" t="s">
        <v>391</v>
      </c>
      <c r="E1053" s="93" t="s">
        <v>404</v>
      </c>
      <c r="F1053" s="9">
        <v>1</v>
      </c>
      <c r="G1053" s="9">
        <f t="shared" si="16"/>
        <v>1</v>
      </c>
      <c r="I1053" s="8">
        <f>IF(AND($J$1052=1,$Y$1052&lt;&gt;"○"),1,0)</f>
        <v>0</v>
      </c>
      <c r="J1053" s="8">
        <f>IF($AL$1053="NA",0,1)</f>
        <v>0</v>
      </c>
      <c r="K1053" s="28" t="s">
        <v>118</v>
      </c>
      <c r="L1053" s="29"/>
      <c r="N1053" s="30"/>
      <c r="AB1053" s="30"/>
      <c r="AC1053" s="30"/>
      <c r="AD1053" s="30"/>
      <c r="AE1053" s="30"/>
      <c r="AF1053" s="30"/>
      <c r="AG1053" s="30"/>
      <c r="AH1053" s="30"/>
      <c r="AI1053" s="30"/>
      <c r="AK1053" s="30"/>
      <c r="AL1053" s="8" t="str">
        <f>IF('項目E3(環境の整備)'!$AI$20="","NA",'項目E3(環境の整備)'!$AI$20)</f>
        <v>NA</v>
      </c>
      <c r="AN1053" s="30"/>
      <c r="AO1053" s="30"/>
      <c r="AP1053" s="30"/>
      <c r="AQ1053" s="29"/>
      <c r="AR1053" s="29"/>
      <c r="AT1053" s="120"/>
      <c r="BH1053" s="120"/>
      <c r="BI1053" s="120"/>
      <c r="BJ1053" s="120"/>
      <c r="BK1053" s="120"/>
      <c r="BL1053" s="120"/>
      <c r="BM1053" s="120"/>
      <c r="BN1053" s="120"/>
      <c r="BO1053" s="120"/>
      <c r="BQ1053" s="120"/>
      <c r="BR1053" s="9" t="s">
        <v>405</v>
      </c>
      <c r="BT1053" s="120"/>
      <c r="BU1053" s="120"/>
      <c r="BV1053" s="120"/>
      <c r="BW1053" s="9" t="s">
        <v>329</v>
      </c>
      <c r="BX1053" s="29"/>
      <c r="BY1053" s="13" t="s">
        <v>403</v>
      </c>
      <c r="CA1053" s="13" t="s">
        <v>373</v>
      </c>
      <c r="DI1053" s="29"/>
      <c r="DJ1053" s="13" t="s">
        <v>127</v>
      </c>
    </row>
    <row r="1054" spans="2:114" ht="15" customHeight="1">
      <c r="B1054" s="91" t="s">
        <v>440</v>
      </c>
      <c r="C1054" s="92" t="s">
        <v>352</v>
      </c>
      <c r="D1054" s="92" t="s">
        <v>406</v>
      </c>
      <c r="E1054" s="93" t="s">
        <v>407</v>
      </c>
      <c r="F1054" s="9">
        <v>1</v>
      </c>
      <c r="G1054" s="9">
        <f t="shared" si="16"/>
        <v>1</v>
      </c>
      <c r="J1054" s="8">
        <f>IF(COUNTIF($O$1054:$AH$1054,"○")=0,0,1)</f>
        <v>0</v>
      </c>
      <c r="K1054" s="28" t="s">
        <v>154</v>
      </c>
      <c r="L1054" s="29"/>
      <c r="N1054" s="30"/>
      <c r="O1054" s="8" t="str">
        <f>IF('項目E3(環境の整備)'!$AJ$20="","NA",'項目E3(環境の整備)'!$AJ$20)</f>
        <v>NA</v>
      </c>
      <c r="P1054" s="8" t="str">
        <f>IF('項目E3(環境の整備)'!$AK$20="","NA",'項目E3(環境の整備)'!$AK$20)</f>
        <v>NA</v>
      </c>
      <c r="Q1054" s="8" t="str">
        <f>IF('項目E3(環境の整備)'!$AL$20="","NA",'項目E3(環境の整備)'!$AL$20)</f>
        <v>NA</v>
      </c>
      <c r="R1054" s="8" t="str">
        <f>IF('項目E3(環境の整備)'!$AM$20="","NA",'項目E3(環境の整備)'!$AM$20)</f>
        <v>NA</v>
      </c>
      <c r="S1054" s="8" t="str">
        <f>IF('項目E3(環境の整備)'!$AN$20="","NA",'項目E3(環境の整備)'!$AN$20)</f>
        <v>NA</v>
      </c>
      <c r="T1054" s="8" t="str">
        <f>IF('項目E3(環境の整備)'!$AO$20="","NA",'項目E3(環境の整備)'!$AO$20)</f>
        <v>NA</v>
      </c>
      <c r="AB1054" s="30"/>
      <c r="AC1054" s="30"/>
      <c r="AD1054" s="30"/>
      <c r="AE1054" s="30"/>
      <c r="AF1054" s="30"/>
      <c r="AG1054" s="30"/>
      <c r="AH1054" s="30"/>
      <c r="AI1054" s="30"/>
      <c r="AK1054" s="30"/>
      <c r="AN1054" s="30"/>
      <c r="AO1054" s="30"/>
      <c r="AP1054" s="30"/>
      <c r="AQ1054" s="29"/>
      <c r="AR1054" s="29"/>
      <c r="AT1054" s="120"/>
      <c r="AU1054" s="9" t="s">
        <v>408</v>
      </c>
      <c r="AV1054" s="9" t="s">
        <v>409</v>
      </c>
      <c r="AW1054" s="9" t="s">
        <v>410</v>
      </c>
      <c r="AX1054" s="9" t="s">
        <v>411</v>
      </c>
      <c r="AY1054" s="9" t="s">
        <v>412</v>
      </c>
      <c r="AZ1054" s="9" t="s">
        <v>413</v>
      </c>
      <c r="BH1054" s="120"/>
      <c r="BI1054" s="120"/>
      <c r="BJ1054" s="120"/>
      <c r="BK1054" s="120"/>
      <c r="BL1054" s="120"/>
      <c r="BM1054" s="120"/>
      <c r="BN1054" s="120"/>
      <c r="BO1054" s="120"/>
      <c r="BQ1054" s="120"/>
      <c r="BT1054" s="120"/>
      <c r="BU1054" s="120"/>
      <c r="BV1054" s="120"/>
      <c r="BW1054" s="9" t="s">
        <v>336</v>
      </c>
      <c r="BX1054" s="29"/>
      <c r="DI1054" s="29"/>
      <c r="DJ1054" s="13" t="s">
        <v>370</v>
      </c>
    </row>
    <row r="1055" spans="2:114" ht="15" customHeight="1">
      <c r="B1055" s="91" t="s">
        <v>440</v>
      </c>
      <c r="C1055" s="92" t="s">
        <v>352</v>
      </c>
      <c r="D1055" s="92" t="s">
        <v>406</v>
      </c>
      <c r="E1055" s="93" t="s">
        <v>414</v>
      </c>
      <c r="F1055" s="9">
        <v>1</v>
      </c>
      <c r="G1055" s="9">
        <f t="shared" si="16"/>
        <v>1</v>
      </c>
      <c r="I1055" s="8">
        <f>IF(AND($J$1054=1,$T$1054&lt;&gt;"○"),1,0)</f>
        <v>0</v>
      </c>
      <c r="J1055" s="8">
        <f>IF($AL$1055="NA",0,1)</f>
        <v>0</v>
      </c>
      <c r="K1055" s="28" t="s">
        <v>118</v>
      </c>
      <c r="L1055" s="29"/>
      <c r="N1055" s="30"/>
      <c r="AB1055" s="30"/>
      <c r="AC1055" s="30"/>
      <c r="AD1055" s="30"/>
      <c r="AE1055" s="30"/>
      <c r="AF1055" s="30"/>
      <c r="AG1055" s="30"/>
      <c r="AH1055" s="30"/>
      <c r="AI1055" s="30"/>
      <c r="AK1055" s="30"/>
      <c r="AL1055" s="8" t="str">
        <f>IF('項目E3(環境の整備)'!$AP$20="","NA",'項目E3(環境の整備)'!$AP$20)</f>
        <v>NA</v>
      </c>
      <c r="AN1055" s="30"/>
      <c r="AO1055" s="30"/>
      <c r="AP1055" s="30"/>
      <c r="AQ1055" s="29"/>
      <c r="AR1055" s="29"/>
      <c r="AT1055" s="120"/>
      <c r="BH1055" s="120"/>
      <c r="BI1055" s="120"/>
      <c r="BJ1055" s="120"/>
      <c r="BK1055" s="120"/>
      <c r="BL1055" s="120"/>
      <c r="BM1055" s="120"/>
      <c r="BN1055" s="120"/>
      <c r="BO1055" s="120"/>
      <c r="BQ1055" s="120"/>
      <c r="BR1055" s="9" t="s">
        <v>415</v>
      </c>
      <c r="BT1055" s="120"/>
      <c r="BU1055" s="120"/>
      <c r="BV1055" s="120"/>
      <c r="BW1055" s="9" t="s">
        <v>338</v>
      </c>
      <c r="BX1055" s="29"/>
      <c r="BY1055" s="13" t="s">
        <v>413</v>
      </c>
      <c r="CA1055" s="13" t="s">
        <v>373</v>
      </c>
      <c r="DI1055" s="29"/>
      <c r="DJ1055" s="13" t="s">
        <v>127</v>
      </c>
    </row>
    <row r="1056" spans="2:114" ht="15" customHeight="1">
      <c r="B1056" s="91" t="s">
        <v>440</v>
      </c>
      <c r="C1056" s="92" t="s">
        <v>352</v>
      </c>
      <c r="D1056" s="92" t="s">
        <v>209</v>
      </c>
      <c r="E1056" s="93" t="s">
        <v>210</v>
      </c>
      <c r="F1056" s="9">
        <v>1</v>
      </c>
      <c r="G1056" s="9">
        <f t="shared" si="16"/>
        <v>1</v>
      </c>
      <c r="J1056" s="8">
        <f>IF(COUNTIF($O$1056:$AH$1056,"○")=0,0,1)</f>
        <v>0</v>
      </c>
      <c r="K1056" s="28" t="s">
        <v>154</v>
      </c>
      <c r="L1056" s="29"/>
      <c r="N1056" s="30"/>
      <c r="O1056" s="8" t="str">
        <f>IF('項目E3(環境の整備)'!$AQ$20="","NA",'項目E3(環境の整備)'!$AQ$20)</f>
        <v>NA</v>
      </c>
      <c r="P1056" s="8" t="str">
        <f>IF('項目E3(環境の整備)'!$AR$20="","NA",'項目E3(環境の整備)'!$AR$20)</f>
        <v>NA</v>
      </c>
      <c r="Q1056" s="8" t="str">
        <f>IF('項目E3(環境の整備)'!$AS$20="","NA",'項目E3(環境の整備)'!$AS$20)</f>
        <v>NA</v>
      </c>
      <c r="AB1056" s="30"/>
      <c r="AC1056" s="30"/>
      <c r="AD1056" s="30"/>
      <c r="AE1056" s="30"/>
      <c r="AF1056" s="30"/>
      <c r="AG1056" s="30"/>
      <c r="AH1056" s="30"/>
      <c r="AI1056" s="30"/>
      <c r="AK1056" s="30"/>
      <c r="AN1056" s="30"/>
      <c r="AO1056" s="30"/>
      <c r="AP1056" s="30"/>
      <c r="AQ1056" s="29"/>
      <c r="AR1056" s="29"/>
      <c r="AT1056" s="120"/>
      <c r="AU1056" s="9" t="s">
        <v>416</v>
      </c>
      <c r="AV1056" s="9" t="s">
        <v>417</v>
      </c>
      <c r="AW1056" s="9" t="s">
        <v>418</v>
      </c>
      <c r="BH1056" s="120"/>
      <c r="BI1056" s="120"/>
      <c r="BJ1056" s="120"/>
      <c r="BK1056" s="120"/>
      <c r="BL1056" s="120"/>
      <c r="BM1056" s="120"/>
      <c r="BN1056" s="120"/>
      <c r="BO1056" s="120"/>
      <c r="BQ1056" s="120"/>
      <c r="BT1056" s="120"/>
      <c r="BU1056" s="120"/>
      <c r="BV1056" s="120"/>
      <c r="BW1056" s="9" t="s">
        <v>342</v>
      </c>
      <c r="BX1056" s="29"/>
      <c r="DI1056" s="29"/>
      <c r="DJ1056" s="13" t="s">
        <v>370</v>
      </c>
    </row>
    <row r="1057" spans="2:114" ht="15" customHeight="1">
      <c r="B1057" s="91" t="s">
        <v>440</v>
      </c>
      <c r="C1057" s="92" t="s">
        <v>352</v>
      </c>
      <c r="D1057" s="92" t="s">
        <v>215</v>
      </c>
      <c r="E1057" s="93" t="s">
        <v>419</v>
      </c>
      <c r="F1057" s="9">
        <v>1</v>
      </c>
      <c r="G1057" s="9">
        <f t="shared" si="16"/>
        <v>1</v>
      </c>
      <c r="J1057" s="8">
        <f>IF(COUNTIF($O$1057:$AH$1057,"○")=0,0,1)</f>
        <v>0</v>
      </c>
      <c r="K1057" s="28" t="s">
        <v>154</v>
      </c>
      <c r="L1057" s="29"/>
      <c r="N1057" s="30"/>
      <c r="O1057" s="8" t="str">
        <f>IF('項目E3(環境の整備)'!$AT$20="","NA",'項目E3(環境の整備)'!$AT$20)</f>
        <v>NA</v>
      </c>
      <c r="AB1057" s="30"/>
      <c r="AC1057" s="30"/>
      <c r="AD1057" s="30"/>
      <c r="AE1057" s="30"/>
      <c r="AF1057" s="30"/>
      <c r="AG1057" s="30"/>
      <c r="AH1057" s="30"/>
      <c r="AI1057" s="30"/>
      <c r="AK1057" s="30"/>
      <c r="AN1057" s="30"/>
      <c r="AO1057" s="30"/>
      <c r="AP1057" s="30"/>
      <c r="AQ1057" s="29"/>
      <c r="AR1057" s="29"/>
      <c r="AT1057" s="120"/>
      <c r="AU1057" s="9" t="s">
        <v>420</v>
      </c>
      <c r="BH1057" s="120"/>
      <c r="BI1057" s="120"/>
      <c r="BJ1057" s="120"/>
      <c r="BK1057" s="120"/>
      <c r="BL1057" s="120"/>
      <c r="BM1057" s="120"/>
      <c r="BN1057" s="120"/>
      <c r="BO1057" s="120"/>
      <c r="BQ1057" s="120"/>
      <c r="BT1057" s="120"/>
      <c r="BU1057" s="120"/>
      <c r="BV1057" s="120"/>
      <c r="BW1057" s="9" t="s">
        <v>343</v>
      </c>
      <c r="BX1057" s="29"/>
      <c r="DI1057" s="29"/>
      <c r="DJ1057" s="13" t="s">
        <v>370</v>
      </c>
    </row>
    <row r="1058" spans="2:114" ht="15" customHeight="1">
      <c r="B1058" s="91" t="s">
        <v>440</v>
      </c>
      <c r="C1058" s="92" t="s">
        <v>352</v>
      </c>
      <c r="D1058" s="92" t="s">
        <v>218</v>
      </c>
      <c r="E1058" s="93" t="s">
        <v>421</v>
      </c>
      <c r="F1058" s="9">
        <v>1</v>
      </c>
      <c r="G1058" s="9">
        <f t="shared" si="16"/>
        <v>1</v>
      </c>
      <c r="J1058" s="8">
        <f>IF($AL$1058="NA",0,1)</f>
        <v>0</v>
      </c>
      <c r="K1058" s="28" t="s">
        <v>118</v>
      </c>
      <c r="L1058" s="29"/>
      <c r="N1058" s="30"/>
      <c r="AB1058" s="30"/>
      <c r="AC1058" s="30"/>
      <c r="AD1058" s="30"/>
      <c r="AE1058" s="30"/>
      <c r="AF1058" s="30"/>
      <c r="AG1058" s="30"/>
      <c r="AH1058" s="30"/>
      <c r="AI1058" s="30"/>
      <c r="AK1058" s="30"/>
      <c r="AL1058" s="8" t="str">
        <f>IF('項目E3(環境の整備)'!$AU$20="","NA",'項目E3(環境の整備)'!$AU$20)</f>
        <v>NA</v>
      </c>
      <c r="AN1058" s="30"/>
      <c r="AO1058" s="30"/>
      <c r="AP1058" s="30"/>
      <c r="AQ1058" s="29"/>
      <c r="AR1058" s="29"/>
      <c r="AT1058" s="120"/>
      <c r="BH1058" s="120"/>
      <c r="BI1058" s="120"/>
      <c r="BJ1058" s="120"/>
      <c r="BK1058" s="120"/>
      <c r="BL1058" s="120"/>
      <c r="BM1058" s="120"/>
      <c r="BN1058" s="120"/>
      <c r="BO1058" s="120"/>
      <c r="BQ1058" s="120"/>
      <c r="BR1058" s="9" t="s">
        <v>422</v>
      </c>
      <c r="BT1058" s="120"/>
      <c r="BU1058" s="120"/>
      <c r="BV1058" s="120"/>
      <c r="BW1058" s="9" t="s">
        <v>344</v>
      </c>
      <c r="BX1058" s="29"/>
      <c r="DI1058" s="29"/>
      <c r="DJ1058" s="13" t="s">
        <v>127</v>
      </c>
    </row>
    <row r="1059" spans="2:114" ht="15" customHeight="1">
      <c r="B1059" s="91" t="s">
        <v>440</v>
      </c>
      <c r="C1059" s="92" t="s">
        <v>352</v>
      </c>
      <c r="D1059" s="92" t="s">
        <v>432</v>
      </c>
      <c r="E1059" s="93" t="s">
        <v>423</v>
      </c>
      <c r="F1059" s="9">
        <v>1</v>
      </c>
      <c r="G1059" s="9">
        <f t="shared" si="16"/>
        <v>1</v>
      </c>
      <c r="J1059" s="8">
        <f>IF(OR($M$1059="(選択)",LEN(TRIM($M$1059))=0,$M$1059="NA"),0,1)</f>
        <v>0</v>
      </c>
      <c r="K1059" s="28" t="s">
        <v>145</v>
      </c>
      <c r="L1059" s="29"/>
      <c r="M1059" s="8" t="str">
        <f>IF('項目E3(環境の整備)'!$AV$20="","NA",'項目E3(環境の整備)'!$AV$20)</f>
        <v>(選択)</v>
      </c>
      <c r="N1059" s="30"/>
      <c r="AB1059" s="30"/>
      <c r="AC1059" s="30"/>
      <c r="AD1059" s="30"/>
      <c r="AE1059" s="30"/>
      <c r="AF1059" s="30"/>
      <c r="AG1059" s="30"/>
      <c r="AH1059" s="30"/>
      <c r="AI1059" s="30"/>
      <c r="AK1059" s="30"/>
      <c r="AN1059" s="30"/>
      <c r="AO1059" s="30"/>
      <c r="AP1059" s="30"/>
      <c r="AQ1059" s="29"/>
      <c r="AR1059" s="29"/>
      <c r="AS1059" s="9" t="s">
        <v>424</v>
      </c>
      <c r="AT1059" s="120"/>
      <c r="BH1059" s="120"/>
      <c r="BI1059" s="120"/>
      <c r="BJ1059" s="120"/>
      <c r="BK1059" s="120"/>
      <c r="BL1059" s="120"/>
      <c r="BM1059" s="120"/>
      <c r="BN1059" s="120"/>
      <c r="BO1059" s="120"/>
      <c r="BQ1059" s="120"/>
      <c r="BT1059" s="120"/>
      <c r="BU1059" s="120"/>
      <c r="BV1059" s="120"/>
      <c r="BW1059" s="9" t="s">
        <v>345</v>
      </c>
      <c r="BX1059" s="29"/>
      <c r="DI1059" s="29"/>
      <c r="DJ1059" s="13" t="s">
        <v>360</v>
      </c>
    </row>
    <row r="1060" spans="2:114" ht="15" customHeight="1">
      <c r="B1060" s="91" t="s">
        <v>440</v>
      </c>
      <c r="C1060" s="92" t="s">
        <v>352</v>
      </c>
      <c r="D1060" s="92" t="s">
        <v>425</v>
      </c>
      <c r="E1060" s="93" t="s">
        <v>426</v>
      </c>
      <c r="F1060" s="9">
        <v>1</v>
      </c>
      <c r="G1060" s="9">
        <f t="shared" si="16"/>
        <v>1</v>
      </c>
      <c r="J1060" s="8">
        <f>IF($AL$1060="NA",0,1)</f>
        <v>0</v>
      </c>
      <c r="K1060" s="28" t="s">
        <v>118</v>
      </c>
      <c r="L1060" s="29"/>
      <c r="N1060" s="30"/>
      <c r="AB1060" s="30"/>
      <c r="AC1060" s="30"/>
      <c r="AD1060" s="30"/>
      <c r="AE1060" s="30"/>
      <c r="AF1060" s="30"/>
      <c r="AG1060" s="30"/>
      <c r="AH1060" s="30"/>
      <c r="AI1060" s="30"/>
      <c r="AK1060" s="30"/>
      <c r="AL1060" s="8" t="str">
        <f>IF('項目E3(環境の整備)'!$AW$20="","NA",'項目E3(環境の整備)'!$AW$20)</f>
        <v>NA</v>
      </c>
      <c r="AN1060" s="30"/>
      <c r="AO1060" s="30"/>
      <c r="AP1060" s="30"/>
      <c r="AQ1060" s="29"/>
      <c r="AR1060" s="29"/>
      <c r="AT1060" s="120"/>
      <c r="BH1060" s="120"/>
      <c r="BI1060" s="120"/>
      <c r="BJ1060" s="120"/>
      <c r="BK1060" s="120"/>
      <c r="BL1060" s="120"/>
      <c r="BM1060" s="120"/>
      <c r="BN1060" s="120"/>
      <c r="BO1060" s="120"/>
      <c r="BQ1060" s="120"/>
      <c r="BR1060" s="9" t="s">
        <v>427</v>
      </c>
      <c r="BT1060" s="120"/>
      <c r="BU1060" s="120"/>
      <c r="BV1060" s="120"/>
      <c r="BW1060" s="9" t="s">
        <v>346</v>
      </c>
      <c r="BX1060" s="29"/>
      <c r="DI1060" s="29"/>
      <c r="DJ1060" s="13" t="s">
        <v>127</v>
      </c>
    </row>
    <row r="1061" spans="2:114" ht="15" customHeight="1">
      <c r="B1061" s="91" t="s">
        <v>440</v>
      </c>
      <c r="C1061" s="92" t="s">
        <v>352</v>
      </c>
      <c r="D1061" s="92" t="s">
        <v>227</v>
      </c>
      <c r="E1061" s="93" t="s">
        <v>228</v>
      </c>
      <c r="F1061" s="9">
        <v>1</v>
      </c>
      <c r="G1061" s="9">
        <f t="shared" si="16"/>
        <v>1</v>
      </c>
      <c r="J1061" s="8">
        <f>IF($AL$1061="NA",0,1)</f>
        <v>0</v>
      </c>
      <c r="K1061" s="28" t="s">
        <v>118</v>
      </c>
      <c r="L1061" s="29"/>
      <c r="N1061" s="30"/>
      <c r="AB1061" s="30"/>
      <c r="AC1061" s="30"/>
      <c r="AD1061" s="30"/>
      <c r="AE1061" s="30"/>
      <c r="AF1061" s="30"/>
      <c r="AG1061" s="30"/>
      <c r="AH1061" s="30"/>
      <c r="AI1061" s="30"/>
      <c r="AK1061" s="30"/>
      <c r="AL1061" s="8" t="str">
        <f>IF('項目E3(環境の整備)'!$AX$20="","NA",'項目E3(環境の整備)'!$AX$20)</f>
        <v>NA</v>
      </c>
      <c r="AN1061" s="30"/>
      <c r="AO1061" s="30"/>
      <c r="AP1061" s="30"/>
      <c r="AQ1061" s="29"/>
      <c r="AR1061" s="29"/>
      <c r="AT1061" s="120"/>
      <c r="BH1061" s="120"/>
      <c r="BI1061" s="120"/>
      <c r="BJ1061" s="120"/>
      <c r="BK1061" s="120"/>
      <c r="BL1061" s="120"/>
      <c r="BM1061" s="120"/>
      <c r="BN1061" s="120"/>
      <c r="BO1061" s="120"/>
      <c r="BQ1061" s="120"/>
      <c r="BR1061" s="9" t="s">
        <v>428</v>
      </c>
      <c r="BT1061" s="120"/>
      <c r="BU1061" s="120"/>
      <c r="BV1061" s="120"/>
      <c r="BW1061" s="9" t="s">
        <v>347</v>
      </c>
      <c r="BX1061" s="29"/>
      <c r="DI1061" s="29"/>
      <c r="DJ1061" s="13" t="s">
        <v>127</v>
      </c>
    </row>
    <row r="1062" spans="2:114" ht="15" customHeight="1">
      <c r="B1062" s="91" t="s">
        <v>440</v>
      </c>
      <c r="C1062" s="92" t="s">
        <v>352</v>
      </c>
      <c r="D1062" s="92" t="s">
        <v>429</v>
      </c>
      <c r="E1062" s="93" t="s">
        <v>430</v>
      </c>
      <c r="F1062" s="9">
        <v>1</v>
      </c>
      <c r="G1062" s="9">
        <f t="shared" si="16"/>
        <v>1</v>
      </c>
      <c r="J1062" s="8">
        <f>IF(OR($M$1062="(選択)",LEN(TRIM($M$1062))=0,$M$1062="NA"),0,1)</f>
        <v>0</v>
      </c>
      <c r="K1062" s="28" t="s">
        <v>145</v>
      </c>
      <c r="L1062" s="29"/>
      <c r="M1062" s="8" t="str">
        <f>IF('項目E3(環境の整備)'!$AY$20="","NA",'項目E3(環境の整備)'!$AY$20)</f>
        <v>(選択)</v>
      </c>
      <c r="N1062" s="30"/>
      <c r="AB1062" s="30"/>
      <c r="AC1062" s="30"/>
      <c r="AD1062" s="30"/>
      <c r="AE1062" s="30"/>
      <c r="AF1062" s="30"/>
      <c r="AG1062" s="30"/>
      <c r="AH1062" s="30"/>
      <c r="AI1062" s="30"/>
      <c r="AK1062" s="30"/>
      <c r="AN1062" s="30"/>
      <c r="AO1062" s="30"/>
      <c r="AP1062" s="30"/>
      <c r="AQ1062" s="29"/>
      <c r="AR1062" s="29"/>
      <c r="AS1062" s="9" t="s">
        <v>431</v>
      </c>
      <c r="AT1062" s="120"/>
      <c r="BH1062" s="120"/>
      <c r="BI1062" s="120"/>
      <c r="BJ1062" s="120"/>
      <c r="BK1062" s="120"/>
      <c r="BL1062" s="120"/>
      <c r="BM1062" s="120"/>
      <c r="BN1062" s="120"/>
      <c r="BO1062" s="120"/>
      <c r="BQ1062" s="120"/>
      <c r="BT1062" s="120"/>
      <c r="BU1062" s="120"/>
      <c r="BV1062" s="120"/>
      <c r="BW1062" s="9" t="s">
        <v>348</v>
      </c>
      <c r="BX1062" s="29"/>
      <c r="DI1062" s="29"/>
      <c r="DJ1062" s="13" t="s">
        <v>360</v>
      </c>
    </row>
    <row r="1063" spans="2:114" ht="15" customHeight="1">
      <c r="B1063" s="91" t="s">
        <v>440</v>
      </c>
      <c r="C1063" s="92" t="s">
        <v>352</v>
      </c>
      <c r="D1063" s="92" t="s">
        <v>357</v>
      </c>
      <c r="E1063" s="93" t="s">
        <v>442</v>
      </c>
      <c r="F1063" s="9">
        <v>2</v>
      </c>
      <c r="G1063" s="9">
        <f t="shared" si="16"/>
        <v>1</v>
      </c>
      <c r="J1063" s="8">
        <f>IF(OR($M$1063="(選択)",LEN(TRIM($M$1063))=0,$M$1063="NA"),0,1)</f>
        <v>0</v>
      </c>
      <c r="K1063" s="28" t="s">
        <v>145</v>
      </c>
      <c r="L1063" s="29"/>
      <c r="M1063" s="8" t="str">
        <f>IF('項目E3(環境の整備)'!$C$21="","NA",'項目E3(環境の整備)'!$C$21)</f>
        <v>(選択)</v>
      </c>
      <c r="N1063" s="30"/>
      <c r="AB1063" s="30"/>
      <c r="AC1063" s="30"/>
      <c r="AD1063" s="30"/>
      <c r="AE1063" s="30"/>
      <c r="AF1063" s="30"/>
      <c r="AG1063" s="30"/>
      <c r="AH1063" s="30"/>
      <c r="AI1063" s="30"/>
      <c r="AK1063" s="30"/>
      <c r="AN1063" s="30"/>
      <c r="AO1063" s="30"/>
      <c r="AP1063" s="30"/>
      <c r="AQ1063" s="29"/>
      <c r="AR1063" s="29"/>
      <c r="AS1063" s="9" t="s">
        <v>359</v>
      </c>
      <c r="AT1063" s="120"/>
      <c r="BH1063" s="120"/>
      <c r="BI1063" s="120"/>
      <c r="BJ1063" s="120"/>
      <c r="BK1063" s="120"/>
      <c r="BL1063" s="120"/>
      <c r="BM1063" s="120"/>
      <c r="BN1063" s="120"/>
      <c r="BO1063" s="120"/>
      <c r="BQ1063" s="120"/>
      <c r="BT1063" s="120"/>
      <c r="BU1063" s="120"/>
      <c r="BV1063" s="120"/>
      <c r="BW1063" s="9" t="s">
        <v>295</v>
      </c>
      <c r="BX1063" s="29"/>
      <c r="DI1063" s="29"/>
      <c r="DJ1063" s="13" t="s">
        <v>360</v>
      </c>
    </row>
    <row r="1064" spans="2:114" ht="15" customHeight="1">
      <c r="B1064" s="91" t="s">
        <v>440</v>
      </c>
      <c r="C1064" s="92" t="s">
        <v>352</v>
      </c>
      <c r="D1064" s="92" t="s">
        <v>361</v>
      </c>
      <c r="E1064" s="93" t="s">
        <v>362</v>
      </c>
      <c r="F1064" s="9">
        <v>2</v>
      </c>
      <c r="G1064" s="9">
        <f t="shared" si="16"/>
        <v>1</v>
      </c>
      <c r="J1064" s="8">
        <f>IF($AL$1064="NA",0,1)</f>
        <v>0</v>
      </c>
      <c r="K1064" s="28" t="s">
        <v>118</v>
      </c>
      <c r="L1064" s="29"/>
      <c r="N1064" s="30"/>
      <c r="AB1064" s="30"/>
      <c r="AC1064" s="30"/>
      <c r="AD1064" s="30"/>
      <c r="AE1064" s="30"/>
      <c r="AF1064" s="30"/>
      <c r="AG1064" s="30"/>
      <c r="AH1064" s="30"/>
      <c r="AI1064" s="30"/>
      <c r="AK1064" s="30"/>
      <c r="AL1064" s="8" t="str">
        <f>IF('項目E3(環境の整備)'!$D$21="","NA",'項目E3(環境の整備)'!$D$21)</f>
        <v>NA</v>
      </c>
      <c r="AN1064" s="30"/>
      <c r="AO1064" s="30"/>
      <c r="AP1064" s="30"/>
      <c r="AQ1064" s="29"/>
      <c r="AR1064" s="29"/>
      <c r="AT1064" s="120"/>
      <c r="BH1064" s="120"/>
      <c r="BI1064" s="120"/>
      <c r="BJ1064" s="120"/>
      <c r="BK1064" s="120"/>
      <c r="BL1064" s="120"/>
      <c r="BM1064" s="120"/>
      <c r="BN1064" s="120"/>
      <c r="BO1064" s="120"/>
      <c r="BQ1064" s="120"/>
      <c r="BR1064" s="9" t="s">
        <v>363</v>
      </c>
      <c r="BT1064" s="120"/>
      <c r="BU1064" s="120"/>
      <c r="BV1064" s="120"/>
      <c r="BW1064" s="9" t="s">
        <v>296</v>
      </c>
      <c r="BX1064" s="29"/>
      <c r="DI1064" s="29"/>
      <c r="DJ1064" s="13" t="s">
        <v>127</v>
      </c>
    </row>
    <row r="1065" spans="2:114" ht="15" customHeight="1">
      <c r="B1065" s="91" t="s">
        <v>440</v>
      </c>
      <c r="C1065" s="92" t="s">
        <v>352</v>
      </c>
      <c r="D1065" s="92" t="s">
        <v>364</v>
      </c>
      <c r="E1065" s="93" t="s">
        <v>365</v>
      </c>
      <c r="F1065" s="9">
        <v>2</v>
      </c>
      <c r="G1065" s="9">
        <f t="shared" si="16"/>
        <v>1</v>
      </c>
      <c r="J1065" s="8">
        <f>IF(COUNTIF($O$1065:$AH$1065,"○")=0,0,1)</f>
        <v>0</v>
      </c>
      <c r="K1065" s="28" t="s">
        <v>366</v>
      </c>
      <c r="L1065" s="29"/>
      <c r="N1065" s="30"/>
      <c r="O1065" s="8" t="str">
        <f>IF('項目E3(環境の整備)'!$G$21="","NA",'項目E3(環境の整備)'!$G$21)</f>
        <v>NA</v>
      </c>
      <c r="P1065" s="8" t="str">
        <f>IF('項目E3(環境の整備)'!$H$21="","NA",'項目E3(環境の整備)'!$H$21)</f>
        <v>NA</v>
      </c>
      <c r="Q1065" s="8" t="str">
        <f>IF('項目E3(環境の整備)'!$I$21="","NA",'項目E3(環境の整備)'!$I$21)</f>
        <v>NA</v>
      </c>
      <c r="AB1065" s="30"/>
      <c r="AC1065" s="30"/>
      <c r="AD1065" s="30"/>
      <c r="AE1065" s="30"/>
      <c r="AF1065" s="30"/>
      <c r="AG1065" s="30"/>
      <c r="AH1065" s="30"/>
      <c r="AI1065" s="30"/>
      <c r="AK1065" s="30"/>
      <c r="AM1065" s="32"/>
      <c r="AN1065" s="30"/>
      <c r="AO1065" s="30"/>
      <c r="AP1065" s="30"/>
      <c r="AQ1065" s="29"/>
      <c r="AR1065" s="29"/>
      <c r="AT1065" s="120"/>
      <c r="AU1065" s="9" t="s">
        <v>367</v>
      </c>
      <c r="AV1065" s="9" t="s">
        <v>368</v>
      </c>
      <c r="AW1065" s="9" t="s">
        <v>369</v>
      </c>
      <c r="BH1065" s="120"/>
      <c r="BI1065" s="120"/>
      <c r="BJ1065" s="120"/>
      <c r="BK1065" s="120"/>
      <c r="BL1065" s="120"/>
      <c r="BM1065" s="120"/>
      <c r="BN1065" s="120"/>
      <c r="BO1065" s="120"/>
      <c r="BQ1065" s="120"/>
      <c r="BT1065" s="120"/>
      <c r="BU1065" s="120"/>
      <c r="BV1065" s="120"/>
      <c r="BW1065" s="9" t="s">
        <v>300</v>
      </c>
      <c r="BX1065" s="29"/>
      <c r="DI1065" s="29"/>
      <c r="DJ1065" s="13" t="s">
        <v>370</v>
      </c>
    </row>
    <row r="1066" spans="2:114" ht="15" customHeight="1">
      <c r="B1066" s="91" t="s">
        <v>440</v>
      </c>
      <c r="C1066" s="92" t="s">
        <v>352</v>
      </c>
      <c r="D1066" s="92" t="s">
        <v>364</v>
      </c>
      <c r="E1066" s="93" t="s">
        <v>371</v>
      </c>
      <c r="F1066" s="9">
        <v>2</v>
      </c>
      <c r="G1066" s="9">
        <f t="shared" si="16"/>
        <v>1</v>
      </c>
      <c r="I1066" s="8">
        <f>IF(AND($J$1065=1,$Q$1065&lt;&gt;"○"),1,0)</f>
        <v>0</v>
      </c>
      <c r="J1066" s="8">
        <f>IF($AL$1066="NA",0,1)</f>
        <v>0</v>
      </c>
      <c r="K1066" s="28" t="s">
        <v>118</v>
      </c>
      <c r="L1066" s="29"/>
      <c r="N1066" s="30"/>
      <c r="AB1066" s="30"/>
      <c r="AC1066" s="30"/>
      <c r="AD1066" s="30"/>
      <c r="AE1066" s="30"/>
      <c r="AF1066" s="30"/>
      <c r="AG1066" s="30"/>
      <c r="AH1066" s="30"/>
      <c r="AI1066" s="30"/>
      <c r="AK1066" s="30"/>
      <c r="AL1066" s="8" t="str">
        <f>IF('項目E3(環境の整備)'!$J$21="","NA",'項目E3(環境の整備)'!$J$21)</f>
        <v>NA</v>
      </c>
      <c r="AN1066" s="30"/>
      <c r="AO1066" s="30"/>
      <c r="AP1066" s="30"/>
      <c r="AQ1066" s="29"/>
      <c r="AR1066" s="29"/>
      <c r="AT1066" s="120"/>
      <c r="BH1066" s="120"/>
      <c r="BI1066" s="120"/>
      <c r="BJ1066" s="120"/>
      <c r="BK1066" s="120"/>
      <c r="BL1066" s="120"/>
      <c r="BM1066" s="120"/>
      <c r="BN1066" s="120"/>
      <c r="BO1066" s="120"/>
      <c r="BQ1066" s="120"/>
      <c r="BR1066" s="9" t="s">
        <v>372</v>
      </c>
      <c r="BT1066" s="120"/>
      <c r="BU1066" s="120"/>
      <c r="BV1066" s="120"/>
      <c r="BW1066" s="9" t="s">
        <v>301</v>
      </c>
      <c r="BX1066" s="29"/>
      <c r="BY1066" s="13" t="s">
        <v>369</v>
      </c>
      <c r="CA1066" s="13" t="s">
        <v>373</v>
      </c>
      <c r="DI1066" s="29"/>
      <c r="DJ1066" s="13" t="s">
        <v>127</v>
      </c>
    </row>
    <row r="1067" spans="2:114" ht="15" customHeight="1">
      <c r="B1067" s="91" t="s">
        <v>440</v>
      </c>
      <c r="C1067" s="92" t="s">
        <v>352</v>
      </c>
      <c r="D1067" s="92" t="s">
        <v>162</v>
      </c>
      <c r="E1067" s="93" t="s">
        <v>374</v>
      </c>
      <c r="F1067" s="9">
        <v>2</v>
      </c>
      <c r="G1067" s="9">
        <f t="shared" si="16"/>
        <v>1</v>
      </c>
      <c r="J1067" s="8">
        <f>IF(COUNTIF($O$1067:$AH$1067,"○")=0,0,1)</f>
        <v>0</v>
      </c>
      <c r="K1067" s="28" t="s">
        <v>154</v>
      </c>
      <c r="L1067" s="29"/>
      <c r="N1067" s="30"/>
      <c r="O1067" s="8" t="str">
        <f>IF('項目E3(環境の整備)'!$K$21="","NA",'項目E3(環境の整備)'!$K$21)</f>
        <v>NA</v>
      </c>
      <c r="P1067" s="8" t="str">
        <f>IF('項目E3(環境の整備)'!$L$21="","NA",'項目E3(環境の整備)'!$L$21)</f>
        <v>NA</v>
      </c>
      <c r="Q1067" s="8" t="str">
        <f>IF('項目E3(環境の整備)'!$M$21="","NA",'項目E3(環境の整備)'!$M$21)</f>
        <v>NA</v>
      </c>
      <c r="R1067" s="8" t="str">
        <f>IF('項目E3(環境の整備)'!$N$21="","NA",'項目E3(環境の整備)'!$N$21)</f>
        <v>NA</v>
      </c>
      <c r="AB1067" s="30"/>
      <c r="AC1067" s="30"/>
      <c r="AD1067" s="30"/>
      <c r="AE1067" s="30"/>
      <c r="AF1067" s="30"/>
      <c r="AG1067" s="30"/>
      <c r="AH1067" s="30"/>
      <c r="AI1067" s="30"/>
      <c r="AK1067" s="30"/>
      <c r="AN1067" s="30"/>
      <c r="AO1067" s="30"/>
      <c r="AP1067" s="30"/>
      <c r="AQ1067" s="29"/>
      <c r="AR1067" s="29"/>
      <c r="AT1067" s="120"/>
      <c r="AU1067" s="9" t="s">
        <v>375</v>
      </c>
      <c r="AV1067" s="9" t="s">
        <v>376</v>
      </c>
      <c r="AW1067" s="9" t="s">
        <v>377</v>
      </c>
      <c r="AX1067" s="9" t="s">
        <v>378</v>
      </c>
      <c r="BH1067" s="120"/>
      <c r="BI1067" s="120"/>
      <c r="BJ1067" s="120"/>
      <c r="BK1067" s="120"/>
      <c r="BL1067" s="120"/>
      <c r="BM1067" s="120"/>
      <c r="BN1067" s="120"/>
      <c r="BO1067" s="120"/>
      <c r="BQ1067" s="120"/>
      <c r="BT1067" s="120"/>
      <c r="BU1067" s="120"/>
      <c r="BV1067" s="120"/>
      <c r="BW1067" s="9" t="s">
        <v>306</v>
      </c>
      <c r="BX1067" s="29"/>
      <c r="DI1067" s="29"/>
      <c r="DJ1067" s="13" t="s">
        <v>370</v>
      </c>
    </row>
    <row r="1068" spans="2:114" ht="15" customHeight="1">
      <c r="B1068" s="91" t="s">
        <v>440</v>
      </c>
      <c r="C1068" s="92" t="s">
        <v>352</v>
      </c>
      <c r="D1068" s="92" t="s">
        <v>379</v>
      </c>
      <c r="E1068" s="93" t="s">
        <v>380</v>
      </c>
      <c r="F1068" s="9">
        <v>2</v>
      </c>
      <c r="G1068" s="9">
        <f t="shared" si="16"/>
        <v>1</v>
      </c>
      <c r="J1068" s="8">
        <f>IF(COUNTIF($O$1068:$AH$1068,"○")=0,0,1)</f>
        <v>0</v>
      </c>
      <c r="K1068" s="28" t="s">
        <v>154</v>
      </c>
      <c r="L1068" s="29"/>
      <c r="N1068" s="30"/>
      <c r="O1068" s="8" t="str">
        <f>IF('項目E3(環境の整備)'!$O$21="","NA",'項目E3(環境の整備)'!$O$21)</f>
        <v>NA</v>
      </c>
      <c r="P1068" s="8" t="str">
        <f>IF('項目E3(環境の整備)'!$P$21="","NA",'項目E3(環境の整備)'!$P$21)</f>
        <v>NA</v>
      </c>
      <c r="Q1068" s="8" t="str">
        <f>IF('項目E3(環境の整備)'!$Q$21="","NA",'項目E3(環境の整備)'!$Q$21)</f>
        <v>NA</v>
      </c>
      <c r="R1068" s="8" t="str">
        <f>IF('項目E3(環境の整備)'!$R$21="","NA",'項目E3(環境の整備)'!$R$21)</f>
        <v>NA</v>
      </c>
      <c r="S1068" s="8" t="str">
        <f>IF('項目E3(環境の整備)'!$S$21="","NA",'項目E3(環境の整備)'!$S$21)</f>
        <v>NA</v>
      </c>
      <c r="T1068" s="8" t="str">
        <f>IF('項目E3(環境の整備)'!$T$21="","NA",'項目E3(環境の整備)'!$T$21)</f>
        <v>NA</v>
      </c>
      <c r="U1068" s="8" t="str">
        <f>IF('項目E3(環境の整備)'!$U$21="","NA",'項目E3(環境の整備)'!$U$21)</f>
        <v>NA</v>
      </c>
      <c r="V1068" s="8" t="str">
        <f>IF('項目E3(環境の整備)'!$V$21="","NA",'項目E3(環境の整備)'!$V$21)</f>
        <v>NA</v>
      </c>
      <c r="W1068" s="8" t="str">
        <f>IF('項目E3(環境の整備)'!$W$21="","NA",'項目E3(環境の整備)'!$W$21)</f>
        <v>NA</v>
      </c>
      <c r="AB1068" s="30"/>
      <c r="AC1068" s="30"/>
      <c r="AD1068" s="30"/>
      <c r="AE1068" s="30"/>
      <c r="AF1068" s="30"/>
      <c r="AG1068" s="30"/>
      <c r="AH1068" s="30"/>
      <c r="AI1068" s="30"/>
      <c r="AK1068" s="30"/>
      <c r="AN1068" s="30"/>
      <c r="AO1068" s="30"/>
      <c r="AP1068" s="30"/>
      <c r="AQ1068" s="29"/>
      <c r="AR1068" s="29"/>
      <c r="AT1068" s="120"/>
      <c r="AU1068" s="9" t="s">
        <v>381</v>
      </c>
      <c r="AV1068" s="9" t="s">
        <v>382</v>
      </c>
      <c r="AW1068" s="9" t="s">
        <v>383</v>
      </c>
      <c r="AX1068" s="9" t="s">
        <v>384</v>
      </c>
      <c r="AY1068" s="9" t="s">
        <v>385</v>
      </c>
      <c r="AZ1068" s="9" t="s">
        <v>386</v>
      </c>
      <c r="BA1068" s="9" t="s">
        <v>387</v>
      </c>
      <c r="BB1068" s="9" t="s">
        <v>388</v>
      </c>
      <c r="BC1068" s="9" t="s">
        <v>389</v>
      </c>
      <c r="BH1068" s="120"/>
      <c r="BI1068" s="120"/>
      <c r="BJ1068" s="120"/>
      <c r="BK1068" s="120"/>
      <c r="BL1068" s="120"/>
      <c r="BM1068" s="120"/>
      <c r="BN1068" s="120"/>
      <c r="BO1068" s="120"/>
      <c r="BQ1068" s="120"/>
      <c r="BT1068" s="120"/>
      <c r="BU1068" s="120"/>
      <c r="BV1068" s="120"/>
      <c r="BW1068" s="9" t="s">
        <v>316</v>
      </c>
      <c r="BX1068" s="29"/>
      <c r="DI1068" s="29"/>
      <c r="DJ1068" s="13" t="s">
        <v>370</v>
      </c>
    </row>
    <row r="1069" spans="2:114" ht="15" customHeight="1">
      <c r="B1069" s="91" t="s">
        <v>440</v>
      </c>
      <c r="C1069" s="92" t="s">
        <v>352</v>
      </c>
      <c r="D1069" s="92" t="s">
        <v>391</v>
      </c>
      <c r="E1069" s="93" t="s">
        <v>392</v>
      </c>
      <c r="F1069" s="9">
        <v>2</v>
      </c>
      <c r="G1069" s="9">
        <f t="shared" si="16"/>
        <v>1</v>
      </c>
      <c r="J1069" s="8">
        <f>IF(COUNTIF($O$1069:$AH$1069,"○")=0,0,1)</f>
        <v>0</v>
      </c>
      <c r="K1069" s="28" t="s">
        <v>154</v>
      </c>
      <c r="L1069" s="29"/>
      <c r="N1069" s="30"/>
      <c r="O1069" s="8" t="str">
        <f>IF('項目E3(環境の整備)'!$X$21="","NA",'項目E3(環境の整備)'!$X$21)</f>
        <v>NA</v>
      </c>
      <c r="P1069" s="8" t="str">
        <f>IF('項目E3(環境の整備)'!$Y$21="","NA",'項目E3(環境の整備)'!$Y$21)</f>
        <v>NA</v>
      </c>
      <c r="Q1069" s="8" t="str">
        <f>IF('項目E3(環境の整備)'!$Z$21="","NA",'項目E3(環境の整備)'!$Z$21)</f>
        <v>NA</v>
      </c>
      <c r="R1069" s="8" t="str">
        <f>IF('項目E3(環境の整備)'!$AA$21="","NA",'項目E3(環境の整備)'!$AA$21)</f>
        <v>NA</v>
      </c>
      <c r="S1069" s="8" t="str">
        <f>IF('項目E3(環境の整備)'!$AB$21="","NA",'項目E3(環境の整備)'!$AB$21)</f>
        <v>NA</v>
      </c>
      <c r="T1069" s="8" t="str">
        <f>IF('項目E3(環境の整備)'!$AC$21="","NA",'項目E3(環境の整備)'!$AC$21)</f>
        <v>NA</v>
      </c>
      <c r="U1069" s="8" t="str">
        <f>IF('項目E3(環境の整備)'!$AD$21="","NA",'項目E3(環境の整備)'!$AD$21)</f>
        <v>NA</v>
      </c>
      <c r="V1069" s="8" t="str">
        <f>IF('項目E3(環境の整備)'!$AE$21="","NA",'項目E3(環境の整備)'!$AE$21)</f>
        <v>NA</v>
      </c>
      <c r="W1069" s="8" t="str">
        <f>IF('項目E3(環境の整備)'!$AF$21="","NA",'項目E3(環境の整備)'!$AF$21)</f>
        <v>NA</v>
      </c>
      <c r="X1069" s="8" t="str">
        <f>IF('項目E3(環境の整備)'!$AG$21="","NA",'項目E3(環境の整備)'!$AG$21)</f>
        <v>NA</v>
      </c>
      <c r="Y1069" s="8" t="str">
        <f>IF('項目E3(環境の整備)'!$AH$21="","NA",'項目E3(環境の整備)'!$AH$21)</f>
        <v>NA</v>
      </c>
      <c r="AB1069" s="30"/>
      <c r="AC1069" s="30"/>
      <c r="AD1069" s="30"/>
      <c r="AE1069" s="30"/>
      <c r="AF1069" s="30"/>
      <c r="AG1069" s="30"/>
      <c r="AH1069" s="30"/>
      <c r="AI1069" s="30"/>
      <c r="AK1069" s="30"/>
      <c r="AN1069" s="30"/>
      <c r="AO1069" s="30"/>
      <c r="AP1069" s="30"/>
      <c r="AQ1069" s="29"/>
      <c r="AR1069" s="29"/>
      <c r="AT1069" s="120"/>
      <c r="AU1069" s="9" t="s">
        <v>393</v>
      </c>
      <c r="AV1069" s="9" t="s">
        <v>394</v>
      </c>
      <c r="AW1069" s="9" t="s">
        <v>395</v>
      </c>
      <c r="AX1069" s="9" t="s">
        <v>396</v>
      </c>
      <c r="AY1069" s="9" t="s">
        <v>397</v>
      </c>
      <c r="AZ1069" s="9" t="s">
        <v>398</v>
      </c>
      <c r="BA1069" s="9" t="s">
        <v>399</v>
      </c>
      <c r="BB1069" s="9" t="s">
        <v>400</v>
      </c>
      <c r="BC1069" s="9" t="s">
        <v>401</v>
      </c>
      <c r="BD1069" s="9" t="s">
        <v>402</v>
      </c>
      <c r="BE1069" s="9" t="s">
        <v>403</v>
      </c>
      <c r="BH1069" s="120"/>
      <c r="BI1069" s="120"/>
      <c r="BJ1069" s="120"/>
      <c r="BK1069" s="120"/>
      <c r="BL1069" s="120"/>
      <c r="BM1069" s="120"/>
      <c r="BN1069" s="120"/>
      <c r="BO1069" s="120"/>
      <c r="BQ1069" s="120"/>
      <c r="BT1069" s="120"/>
      <c r="BU1069" s="120"/>
      <c r="BV1069" s="120"/>
      <c r="BW1069" s="9" t="s">
        <v>328</v>
      </c>
      <c r="BX1069" s="29"/>
      <c r="DI1069" s="29"/>
      <c r="DJ1069" s="13" t="s">
        <v>370</v>
      </c>
    </row>
    <row r="1070" spans="2:114" ht="15" customHeight="1">
      <c r="B1070" s="91" t="s">
        <v>440</v>
      </c>
      <c r="C1070" s="92" t="s">
        <v>352</v>
      </c>
      <c r="D1070" s="92" t="s">
        <v>391</v>
      </c>
      <c r="E1070" s="93" t="s">
        <v>404</v>
      </c>
      <c r="F1070" s="9">
        <v>2</v>
      </c>
      <c r="G1070" s="9">
        <f t="shared" si="16"/>
        <v>1</v>
      </c>
      <c r="I1070" s="8">
        <f>IF(AND($J$1069=1,$Y$1069&lt;&gt;"○"),1,0)</f>
        <v>0</v>
      </c>
      <c r="J1070" s="8">
        <f>IF($AL$1070="NA",0,1)</f>
        <v>0</v>
      </c>
      <c r="K1070" s="28" t="s">
        <v>118</v>
      </c>
      <c r="L1070" s="29"/>
      <c r="N1070" s="30"/>
      <c r="AB1070" s="30"/>
      <c r="AC1070" s="30"/>
      <c r="AD1070" s="30"/>
      <c r="AE1070" s="30"/>
      <c r="AF1070" s="30"/>
      <c r="AG1070" s="30"/>
      <c r="AH1070" s="30"/>
      <c r="AI1070" s="30"/>
      <c r="AK1070" s="30"/>
      <c r="AL1070" s="8" t="str">
        <f>IF('項目E3(環境の整備)'!$AI$21="","NA",'項目E3(環境の整備)'!$AI$21)</f>
        <v>NA</v>
      </c>
      <c r="AN1070" s="30"/>
      <c r="AO1070" s="30"/>
      <c r="AP1070" s="30"/>
      <c r="AQ1070" s="29"/>
      <c r="AR1070" s="29"/>
      <c r="AT1070" s="120"/>
      <c r="BH1070" s="120"/>
      <c r="BI1070" s="120"/>
      <c r="BJ1070" s="120"/>
      <c r="BK1070" s="120"/>
      <c r="BL1070" s="120"/>
      <c r="BM1070" s="120"/>
      <c r="BN1070" s="120"/>
      <c r="BO1070" s="120"/>
      <c r="BQ1070" s="120"/>
      <c r="BR1070" s="9" t="s">
        <v>405</v>
      </c>
      <c r="BT1070" s="120"/>
      <c r="BU1070" s="120"/>
      <c r="BV1070" s="120"/>
      <c r="BW1070" s="9" t="s">
        <v>329</v>
      </c>
      <c r="BX1070" s="29"/>
      <c r="BY1070" s="13" t="s">
        <v>403</v>
      </c>
      <c r="CA1070" s="13" t="s">
        <v>373</v>
      </c>
      <c r="DI1070" s="29"/>
      <c r="DJ1070" s="13" t="s">
        <v>127</v>
      </c>
    </row>
    <row r="1071" spans="2:114" ht="15" customHeight="1">
      <c r="B1071" s="91" t="s">
        <v>440</v>
      </c>
      <c r="C1071" s="92" t="s">
        <v>352</v>
      </c>
      <c r="D1071" s="92" t="s">
        <v>406</v>
      </c>
      <c r="E1071" s="93" t="s">
        <v>407</v>
      </c>
      <c r="F1071" s="9">
        <v>2</v>
      </c>
      <c r="G1071" s="9">
        <f t="shared" si="16"/>
        <v>1</v>
      </c>
      <c r="J1071" s="8">
        <f>IF(COUNTIF($O$1071:$AH$1071,"○")=0,0,1)</f>
        <v>0</v>
      </c>
      <c r="K1071" s="28" t="s">
        <v>154</v>
      </c>
      <c r="L1071" s="29"/>
      <c r="N1071" s="30"/>
      <c r="O1071" s="8" t="str">
        <f>IF('項目E3(環境の整備)'!$AJ$21="","NA",'項目E3(環境の整備)'!$AJ$21)</f>
        <v>NA</v>
      </c>
      <c r="P1071" s="8" t="str">
        <f>IF('項目E3(環境の整備)'!$AK$21="","NA",'項目E3(環境の整備)'!$AK$21)</f>
        <v>NA</v>
      </c>
      <c r="Q1071" s="8" t="str">
        <f>IF('項目E3(環境の整備)'!$AL$21="","NA",'項目E3(環境の整備)'!$AL$21)</f>
        <v>NA</v>
      </c>
      <c r="R1071" s="8" t="str">
        <f>IF('項目E3(環境の整備)'!$AM$21="","NA",'項目E3(環境の整備)'!$AM$21)</f>
        <v>NA</v>
      </c>
      <c r="S1071" s="8" t="str">
        <f>IF('項目E3(環境の整備)'!$AN$21="","NA",'項目E3(環境の整備)'!$AN$21)</f>
        <v>NA</v>
      </c>
      <c r="T1071" s="8" t="str">
        <f>IF('項目E3(環境の整備)'!$AO$21="","NA",'項目E3(環境の整備)'!$AO$21)</f>
        <v>NA</v>
      </c>
      <c r="AB1071" s="30"/>
      <c r="AC1071" s="30"/>
      <c r="AD1071" s="30"/>
      <c r="AE1071" s="30"/>
      <c r="AF1071" s="30"/>
      <c r="AG1071" s="30"/>
      <c r="AH1071" s="30"/>
      <c r="AI1071" s="30"/>
      <c r="AK1071" s="30"/>
      <c r="AN1071" s="30"/>
      <c r="AO1071" s="30"/>
      <c r="AP1071" s="30"/>
      <c r="AQ1071" s="29"/>
      <c r="AR1071" s="29"/>
      <c r="AT1071" s="120"/>
      <c r="AU1071" s="9" t="s">
        <v>408</v>
      </c>
      <c r="AV1071" s="9" t="s">
        <v>409</v>
      </c>
      <c r="AW1071" s="9" t="s">
        <v>410</v>
      </c>
      <c r="AX1071" s="9" t="s">
        <v>411</v>
      </c>
      <c r="AY1071" s="9" t="s">
        <v>412</v>
      </c>
      <c r="AZ1071" s="9" t="s">
        <v>413</v>
      </c>
      <c r="BH1071" s="120"/>
      <c r="BI1071" s="120"/>
      <c r="BJ1071" s="120"/>
      <c r="BK1071" s="120"/>
      <c r="BL1071" s="120"/>
      <c r="BM1071" s="120"/>
      <c r="BN1071" s="120"/>
      <c r="BO1071" s="120"/>
      <c r="BQ1071" s="120"/>
      <c r="BT1071" s="120"/>
      <c r="BU1071" s="120"/>
      <c r="BV1071" s="120"/>
      <c r="BW1071" s="9" t="s">
        <v>336</v>
      </c>
      <c r="BX1071" s="29"/>
      <c r="DI1071" s="29"/>
      <c r="DJ1071" s="13" t="s">
        <v>370</v>
      </c>
    </row>
    <row r="1072" spans="2:114" ht="15" customHeight="1">
      <c r="B1072" s="91" t="s">
        <v>440</v>
      </c>
      <c r="C1072" s="92" t="s">
        <v>352</v>
      </c>
      <c r="D1072" s="92" t="s">
        <v>406</v>
      </c>
      <c r="E1072" s="93" t="s">
        <v>414</v>
      </c>
      <c r="F1072" s="9">
        <v>2</v>
      </c>
      <c r="G1072" s="9">
        <f t="shared" si="16"/>
        <v>1</v>
      </c>
      <c r="I1072" s="8">
        <f>IF(AND($J$1071=1,$T$1071&lt;&gt;"○"),1,0)</f>
        <v>0</v>
      </c>
      <c r="J1072" s="8">
        <f>IF($AL$1072="NA",0,1)</f>
        <v>0</v>
      </c>
      <c r="K1072" s="28" t="s">
        <v>118</v>
      </c>
      <c r="L1072" s="29"/>
      <c r="N1072" s="30"/>
      <c r="AB1072" s="30"/>
      <c r="AC1072" s="30"/>
      <c r="AD1072" s="30"/>
      <c r="AE1072" s="30"/>
      <c r="AF1072" s="30"/>
      <c r="AG1072" s="30"/>
      <c r="AH1072" s="30"/>
      <c r="AI1072" s="30"/>
      <c r="AK1072" s="30"/>
      <c r="AL1072" s="8" t="str">
        <f>IF('項目E3(環境の整備)'!$AP$21="","NA",'項目E3(環境の整備)'!$AP$21)</f>
        <v>NA</v>
      </c>
      <c r="AN1072" s="30"/>
      <c r="AO1072" s="30"/>
      <c r="AP1072" s="30"/>
      <c r="AQ1072" s="29"/>
      <c r="AR1072" s="29"/>
      <c r="AT1072" s="120"/>
      <c r="BH1072" s="120"/>
      <c r="BI1072" s="120"/>
      <c r="BJ1072" s="120"/>
      <c r="BK1072" s="120"/>
      <c r="BL1072" s="120"/>
      <c r="BM1072" s="120"/>
      <c r="BN1072" s="120"/>
      <c r="BO1072" s="120"/>
      <c r="BQ1072" s="120"/>
      <c r="BR1072" s="9" t="s">
        <v>415</v>
      </c>
      <c r="BT1072" s="120"/>
      <c r="BU1072" s="120"/>
      <c r="BV1072" s="120"/>
      <c r="BW1072" s="9" t="s">
        <v>337</v>
      </c>
      <c r="BX1072" s="29"/>
      <c r="BY1072" s="13" t="s">
        <v>413</v>
      </c>
      <c r="CA1072" s="13" t="s">
        <v>373</v>
      </c>
      <c r="DI1072" s="29"/>
      <c r="DJ1072" s="13" t="s">
        <v>127</v>
      </c>
    </row>
    <row r="1073" spans="2:114" ht="15" customHeight="1">
      <c r="B1073" s="91" t="s">
        <v>440</v>
      </c>
      <c r="C1073" s="92" t="s">
        <v>352</v>
      </c>
      <c r="D1073" s="92" t="s">
        <v>209</v>
      </c>
      <c r="E1073" s="93" t="s">
        <v>210</v>
      </c>
      <c r="F1073" s="9">
        <v>2</v>
      </c>
      <c r="G1073" s="9">
        <f t="shared" si="16"/>
        <v>1</v>
      </c>
      <c r="J1073" s="8">
        <f>IF(COUNTIF($O$1073:$AH$1073,"○")=0,0,1)</f>
        <v>0</v>
      </c>
      <c r="K1073" s="28" t="s">
        <v>154</v>
      </c>
      <c r="L1073" s="29"/>
      <c r="N1073" s="30"/>
      <c r="O1073" s="8" t="str">
        <f>IF('項目E3(環境の整備)'!$AQ$21="","NA",'項目E3(環境の整備)'!$AQ$21)</f>
        <v>NA</v>
      </c>
      <c r="P1073" s="8" t="str">
        <f>IF('項目E3(環境の整備)'!$AR$21="","NA",'項目E3(環境の整備)'!$AR$21)</f>
        <v>NA</v>
      </c>
      <c r="Q1073" s="8" t="str">
        <f>IF('項目E3(環境の整備)'!$AS$21="","NA",'項目E3(環境の整備)'!$AS$21)</f>
        <v>NA</v>
      </c>
      <c r="AB1073" s="30"/>
      <c r="AC1073" s="30"/>
      <c r="AD1073" s="30"/>
      <c r="AE1073" s="30"/>
      <c r="AF1073" s="30"/>
      <c r="AG1073" s="30"/>
      <c r="AH1073" s="30"/>
      <c r="AI1073" s="30"/>
      <c r="AK1073" s="30"/>
      <c r="AN1073" s="30"/>
      <c r="AO1073" s="30"/>
      <c r="AP1073" s="30"/>
      <c r="AQ1073" s="29"/>
      <c r="AR1073" s="29"/>
      <c r="AT1073" s="120"/>
      <c r="AU1073" s="9" t="s">
        <v>416</v>
      </c>
      <c r="AV1073" s="9" t="s">
        <v>417</v>
      </c>
      <c r="AW1073" s="9" t="s">
        <v>418</v>
      </c>
      <c r="BH1073" s="120"/>
      <c r="BI1073" s="120"/>
      <c r="BJ1073" s="120"/>
      <c r="BK1073" s="120"/>
      <c r="BL1073" s="120"/>
      <c r="BM1073" s="120"/>
      <c r="BN1073" s="120"/>
      <c r="BO1073" s="120"/>
      <c r="BQ1073" s="120"/>
      <c r="BT1073" s="120"/>
      <c r="BU1073" s="120"/>
      <c r="BV1073" s="120"/>
      <c r="BW1073" s="9" t="s">
        <v>342</v>
      </c>
      <c r="BX1073" s="29"/>
      <c r="DI1073" s="29"/>
      <c r="DJ1073" s="13" t="s">
        <v>370</v>
      </c>
    </row>
    <row r="1074" spans="2:114" ht="15" customHeight="1">
      <c r="B1074" s="91" t="s">
        <v>440</v>
      </c>
      <c r="C1074" s="92" t="s">
        <v>352</v>
      </c>
      <c r="D1074" s="92" t="s">
        <v>215</v>
      </c>
      <c r="E1074" s="93" t="s">
        <v>419</v>
      </c>
      <c r="F1074" s="9">
        <v>2</v>
      </c>
      <c r="G1074" s="9">
        <f t="shared" si="16"/>
        <v>1</v>
      </c>
      <c r="J1074" s="8">
        <f>IF(COUNTIF($O$1074:$AH$1074,"○")=0,0,1)</f>
        <v>0</v>
      </c>
      <c r="K1074" s="28" t="s">
        <v>154</v>
      </c>
      <c r="L1074" s="29"/>
      <c r="N1074" s="30"/>
      <c r="O1074" s="8" t="str">
        <f>IF('項目E3(環境の整備)'!$AT$21="","NA",'項目E3(環境の整備)'!$AT$21)</f>
        <v>NA</v>
      </c>
      <c r="AB1074" s="30"/>
      <c r="AC1074" s="30"/>
      <c r="AD1074" s="30"/>
      <c r="AE1074" s="30"/>
      <c r="AF1074" s="30"/>
      <c r="AG1074" s="30"/>
      <c r="AH1074" s="30"/>
      <c r="AI1074" s="30"/>
      <c r="AK1074" s="30"/>
      <c r="AN1074" s="30"/>
      <c r="AO1074" s="30"/>
      <c r="AP1074" s="30"/>
      <c r="AQ1074" s="29"/>
      <c r="AR1074" s="29"/>
      <c r="AT1074" s="120"/>
      <c r="AU1074" s="9" t="s">
        <v>420</v>
      </c>
      <c r="BH1074" s="120"/>
      <c r="BI1074" s="120"/>
      <c r="BJ1074" s="120"/>
      <c r="BK1074" s="120"/>
      <c r="BL1074" s="120"/>
      <c r="BM1074" s="120"/>
      <c r="BN1074" s="120"/>
      <c r="BO1074" s="120"/>
      <c r="BQ1074" s="120"/>
      <c r="BT1074" s="120"/>
      <c r="BU1074" s="120"/>
      <c r="BV1074" s="120"/>
      <c r="BW1074" s="9" t="s">
        <v>343</v>
      </c>
      <c r="BX1074" s="29"/>
      <c r="DI1074" s="29"/>
      <c r="DJ1074" s="13" t="s">
        <v>370</v>
      </c>
    </row>
    <row r="1075" spans="2:114" ht="15" customHeight="1">
      <c r="B1075" s="91" t="s">
        <v>440</v>
      </c>
      <c r="C1075" s="92" t="s">
        <v>352</v>
      </c>
      <c r="D1075" s="92" t="s">
        <v>218</v>
      </c>
      <c r="E1075" s="93" t="s">
        <v>421</v>
      </c>
      <c r="F1075" s="9">
        <v>2</v>
      </c>
      <c r="G1075" s="9">
        <f t="shared" si="16"/>
        <v>1</v>
      </c>
      <c r="J1075" s="8">
        <f>IF($AL$1075="NA",0,1)</f>
        <v>0</v>
      </c>
      <c r="K1075" s="28" t="s">
        <v>118</v>
      </c>
      <c r="L1075" s="29"/>
      <c r="N1075" s="30"/>
      <c r="AB1075" s="30"/>
      <c r="AC1075" s="30"/>
      <c r="AD1075" s="30"/>
      <c r="AE1075" s="30"/>
      <c r="AF1075" s="30"/>
      <c r="AG1075" s="30"/>
      <c r="AH1075" s="30"/>
      <c r="AI1075" s="30"/>
      <c r="AK1075" s="30"/>
      <c r="AL1075" s="8" t="str">
        <f>IF('項目E3(環境の整備)'!$AU$21="","NA",'項目E3(環境の整備)'!$AU$21)</f>
        <v>NA</v>
      </c>
      <c r="AN1075" s="30"/>
      <c r="AO1075" s="30"/>
      <c r="AP1075" s="30"/>
      <c r="AQ1075" s="29"/>
      <c r="AR1075" s="29"/>
      <c r="AT1075" s="120"/>
      <c r="BH1075" s="120"/>
      <c r="BI1075" s="120"/>
      <c r="BJ1075" s="120"/>
      <c r="BK1075" s="120"/>
      <c r="BL1075" s="120"/>
      <c r="BM1075" s="120"/>
      <c r="BN1075" s="120"/>
      <c r="BO1075" s="120"/>
      <c r="BQ1075" s="120"/>
      <c r="BR1075" s="9" t="s">
        <v>422</v>
      </c>
      <c r="BT1075" s="120"/>
      <c r="BU1075" s="120"/>
      <c r="BV1075" s="120"/>
      <c r="BW1075" s="9" t="s">
        <v>344</v>
      </c>
      <c r="BX1075" s="29"/>
      <c r="DI1075" s="29"/>
      <c r="DJ1075" s="13" t="s">
        <v>127</v>
      </c>
    </row>
    <row r="1076" spans="2:114" ht="15" customHeight="1">
      <c r="B1076" s="91" t="s">
        <v>440</v>
      </c>
      <c r="C1076" s="92" t="s">
        <v>352</v>
      </c>
      <c r="D1076" s="92" t="s">
        <v>432</v>
      </c>
      <c r="E1076" s="93" t="s">
        <v>423</v>
      </c>
      <c r="F1076" s="9">
        <v>2</v>
      </c>
      <c r="G1076" s="9">
        <f t="shared" si="16"/>
        <v>1</v>
      </c>
      <c r="J1076" s="8">
        <f>IF(OR($M$1076="(選択)",LEN(TRIM($M$1076))=0,$M$1076="NA"),0,1)</f>
        <v>0</v>
      </c>
      <c r="K1076" s="28" t="s">
        <v>145</v>
      </c>
      <c r="L1076" s="29"/>
      <c r="M1076" s="8" t="str">
        <f>IF('項目E3(環境の整備)'!$AV$21="","NA",'項目E3(環境の整備)'!$AV$21)</f>
        <v>(選択)</v>
      </c>
      <c r="N1076" s="30"/>
      <c r="AB1076" s="30"/>
      <c r="AC1076" s="30"/>
      <c r="AD1076" s="30"/>
      <c r="AE1076" s="30"/>
      <c r="AF1076" s="30"/>
      <c r="AG1076" s="30"/>
      <c r="AH1076" s="30"/>
      <c r="AI1076" s="30"/>
      <c r="AK1076" s="30"/>
      <c r="AN1076" s="30"/>
      <c r="AO1076" s="30"/>
      <c r="AP1076" s="30"/>
      <c r="AQ1076" s="29"/>
      <c r="AR1076" s="29"/>
      <c r="AS1076" s="9" t="s">
        <v>424</v>
      </c>
      <c r="AT1076" s="120"/>
      <c r="BH1076" s="120"/>
      <c r="BI1076" s="120"/>
      <c r="BJ1076" s="120"/>
      <c r="BK1076" s="120"/>
      <c r="BL1076" s="120"/>
      <c r="BM1076" s="120"/>
      <c r="BN1076" s="120"/>
      <c r="BO1076" s="120"/>
      <c r="BQ1076" s="120"/>
      <c r="BT1076" s="120"/>
      <c r="BU1076" s="120"/>
      <c r="BV1076" s="120"/>
      <c r="BW1076" s="9" t="s">
        <v>345</v>
      </c>
      <c r="BX1076" s="29"/>
      <c r="DI1076" s="29"/>
      <c r="DJ1076" s="13" t="s">
        <v>360</v>
      </c>
    </row>
    <row r="1077" spans="2:114" ht="15" customHeight="1">
      <c r="B1077" s="91" t="s">
        <v>440</v>
      </c>
      <c r="C1077" s="92" t="s">
        <v>352</v>
      </c>
      <c r="D1077" s="92" t="s">
        <v>425</v>
      </c>
      <c r="E1077" s="93" t="s">
        <v>426</v>
      </c>
      <c r="F1077" s="9">
        <v>2</v>
      </c>
      <c r="G1077" s="9">
        <f t="shared" si="16"/>
        <v>1</v>
      </c>
      <c r="J1077" s="8">
        <f>IF($AL$1077="NA",0,1)</f>
        <v>0</v>
      </c>
      <c r="K1077" s="28" t="s">
        <v>118</v>
      </c>
      <c r="L1077" s="29"/>
      <c r="N1077" s="30"/>
      <c r="AB1077" s="30"/>
      <c r="AC1077" s="30"/>
      <c r="AD1077" s="30"/>
      <c r="AE1077" s="30"/>
      <c r="AF1077" s="30"/>
      <c r="AG1077" s="30"/>
      <c r="AH1077" s="30"/>
      <c r="AI1077" s="30"/>
      <c r="AK1077" s="30"/>
      <c r="AL1077" s="8" t="str">
        <f>IF('項目E3(環境の整備)'!$AW$21="","NA",'項目E3(環境の整備)'!$AW$21)</f>
        <v>NA</v>
      </c>
      <c r="AN1077" s="30"/>
      <c r="AO1077" s="30"/>
      <c r="AP1077" s="30"/>
      <c r="AQ1077" s="29"/>
      <c r="AR1077" s="29"/>
      <c r="AT1077" s="120"/>
      <c r="BH1077" s="120"/>
      <c r="BI1077" s="120"/>
      <c r="BJ1077" s="120"/>
      <c r="BK1077" s="120"/>
      <c r="BL1077" s="120"/>
      <c r="BM1077" s="120"/>
      <c r="BN1077" s="120"/>
      <c r="BO1077" s="120"/>
      <c r="BQ1077" s="120"/>
      <c r="BR1077" s="9" t="s">
        <v>427</v>
      </c>
      <c r="BT1077" s="120"/>
      <c r="BU1077" s="120"/>
      <c r="BV1077" s="120"/>
      <c r="BW1077" s="9" t="s">
        <v>346</v>
      </c>
      <c r="BX1077" s="29"/>
      <c r="DI1077" s="29"/>
      <c r="DJ1077" s="13" t="s">
        <v>127</v>
      </c>
    </row>
    <row r="1078" spans="2:114" ht="15" customHeight="1">
      <c r="B1078" s="91" t="s">
        <v>440</v>
      </c>
      <c r="C1078" s="92" t="s">
        <v>352</v>
      </c>
      <c r="D1078" s="92" t="s">
        <v>227</v>
      </c>
      <c r="E1078" s="93" t="s">
        <v>228</v>
      </c>
      <c r="F1078" s="9">
        <v>2</v>
      </c>
      <c r="G1078" s="9">
        <f t="shared" si="16"/>
        <v>1</v>
      </c>
      <c r="J1078" s="8">
        <f>IF($AL$1078="NA",0,1)</f>
        <v>0</v>
      </c>
      <c r="K1078" s="28" t="s">
        <v>118</v>
      </c>
      <c r="L1078" s="29"/>
      <c r="N1078" s="30"/>
      <c r="AB1078" s="30"/>
      <c r="AC1078" s="30"/>
      <c r="AD1078" s="30"/>
      <c r="AE1078" s="30"/>
      <c r="AF1078" s="30"/>
      <c r="AG1078" s="30"/>
      <c r="AH1078" s="30"/>
      <c r="AI1078" s="30"/>
      <c r="AK1078" s="30"/>
      <c r="AL1078" s="8" t="str">
        <f>IF('項目E3(環境の整備)'!$AX$21="","NA",'項目E3(環境の整備)'!$AX$21)</f>
        <v>NA</v>
      </c>
      <c r="AN1078" s="30"/>
      <c r="AO1078" s="30"/>
      <c r="AP1078" s="30"/>
      <c r="AQ1078" s="29"/>
      <c r="AR1078" s="29"/>
      <c r="AT1078" s="120"/>
      <c r="BH1078" s="120"/>
      <c r="BI1078" s="120"/>
      <c r="BJ1078" s="120"/>
      <c r="BK1078" s="120"/>
      <c r="BL1078" s="120"/>
      <c r="BM1078" s="120"/>
      <c r="BN1078" s="120"/>
      <c r="BO1078" s="120"/>
      <c r="BQ1078" s="120"/>
      <c r="BR1078" s="9" t="s">
        <v>428</v>
      </c>
      <c r="BT1078" s="120"/>
      <c r="BU1078" s="120"/>
      <c r="BV1078" s="120"/>
      <c r="BW1078" s="9" t="s">
        <v>347</v>
      </c>
      <c r="BX1078" s="29"/>
      <c r="DI1078" s="29"/>
      <c r="DJ1078" s="13" t="s">
        <v>127</v>
      </c>
    </row>
    <row r="1079" spans="2:114" ht="15" customHeight="1">
      <c r="B1079" s="91" t="s">
        <v>440</v>
      </c>
      <c r="C1079" s="92" t="s">
        <v>352</v>
      </c>
      <c r="D1079" s="92" t="s">
        <v>429</v>
      </c>
      <c r="E1079" s="93" t="s">
        <v>430</v>
      </c>
      <c r="F1079" s="9">
        <v>2</v>
      </c>
      <c r="G1079" s="9">
        <f t="shared" si="16"/>
        <v>1</v>
      </c>
      <c r="J1079" s="8">
        <f>IF(OR($M$1079="(選択)",LEN(TRIM($M$1079))=0,$M$1079="NA"),0,1)</f>
        <v>0</v>
      </c>
      <c r="K1079" s="28" t="s">
        <v>145</v>
      </c>
      <c r="L1079" s="29"/>
      <c r="M1079" s="8" t="str">
        <f>IF('項目E3(環境の整備)'!$AY$21="","NA",'項目E3(環境の整備)'!$AY$21)</f>
        <v>(選択)</v>
      </c>
      <c r="N1079" s="30"/>
      <c r="AB1079" s="30"/>
      <c r="AC1079" s="30"/>
      <c r="AD1079" s="30"/>
      <c r="AE1079" s="30"/>
      <c r="AF1079" s="30"/>
      <c r="AG1079" s="30"/>
      <c r="AH1079" s="30"/>
      <c r="AI1079" s="30"/>
      <c r="AK1079" s="30"/>
      <c r="AN1079" s="30"/>
      <c r="AO1079" s="30"/>
      <c r="AP1079" s="30"/>
      <c r="AQ1079" s="29"/>
      <c r="AR1079" s="29"/>
      <c r="AS1079" s="9" t="s">
        <v>431</v>
      </c>
      <c r="AT1079" s="120"/>
      <c r="BH1079" s="120"/>
      <c r="BI1079" s="120"/>
      <c r="BJ1079" s="120"/>
      <c r="BK1079" s="120"/>
      <c r="BL1079" s="120"/>
      <c r="BM1079" s="120"/>
      <c r="BN1079" s="120"/>
      <c r="BO1079" s="120"/>
      <c r="BQ1079" s="120"/>
      <c r="BT1079" s="120"/>
      <c r="BU1079" s="120"/>
      <c r="BV1079" s="120"/>
      <c r="BW1079" s="9" t="s">
        <v>348</v>
      </c>
      <c r="BX1079" s="29"/>
      <c r="DI1079" s="29"/>
      <c r="DJ1079" s="13" t="s">
        <v>360</v>
      </c>
    </row>
    <row r="1080" spans="2:114" ht="15" customHeight="1">
      <c r="B1080" s="91" t="s">
        <v>440</v>
      </c>
      <c r="C1080" s="92" t="s">
        <v>352</v>
      </c>
      <c r="D1080" s="92" t="s">
        <v>357</v>
      </c>
      <c r="E1080" s="93" t="s">
        <v>442</v>
      </c>
      <c r="F1080" s="9">
        <v>3</v>
      </c>
      <c r="G1080" s="9">
        <f t="shared" si="16"/>
        <v>1</v>
      </c>
      <c r="J1080" s="8">
        <f>IF(OR($M$1080="(選択)",LEN(TRIM($M$1080))=0,$M$1080="NA"),0,1)</f>
        <v>0</v>
      </c>
      <c r="K1080" s="28" t="s">
        <v>145</v>
      </c>
      <c r="L1080" s="29"/>
      <c r="M1080" s="8" t="str">
        <f>IF('項目E3(環境の整備)'!$C$22="","NA",'項目E3(環境の整備)'!$C$22)</f>
        <v>(選択)</v>
      </c>
      <c r="N1080" s="30"/>
      <c r="AB1080" s="30"/>
      <c r="AC1080" s="30"/>
      <c r="AD1080" s="30"/>
      <c r="AE1080" s="30"/>
      <c r="AF1080" s="30"/>
      <c r="AG1080" s="30"/>
      <c r="AH1080" s="30"/>
      <c r="AI1080" s="30"/>
      <c r="AK1080" s="30"/>
      <c r="AN1080" s="30"/>
      <c r="AO1080" s="30"/>
      <c r="AP1080" s="30"/>
      <c r="AQ1080" s="29"/>
      <c r="AR1080" s="29"/>
      <c r="AS1080" s="9" t="s">
        <v>359</v>
      </c>
      <c r="AT1080" s="120"/>
      <c r="BH1080" s="120"/>
      <c r="BI1080" s="120"/>
      <c r="BJ1080" s="120"/>
      <c r="BK1080" s="120"/>
      <c r="BL1080" s="120"/>
      <c r="BM1080" s="120"/>
      <c r="BN1080" s="120"/>
      <c r="BO1080" s="120"/>
      <c r="BQ1080" s="120"/>
      <c r="BT1080" s="120"/>
      <c r="BU1080" s="120"/>
      <c r="BV1080" s="120"/>
      <c r="BW1080" s="9" t="s">
        <v>295</v>
      </c>
      <c r="BX1080" s="29"/>
      <c r="DI1080" s="29"/>
      <c r="DJ1080" s="13" t="s">
        <v>360</v>
      </c>
    </row>
    <row r="1081" spans="2:114" ht="15" customHeight="1">
      <c r="B1081" s="91" t="s">
        <v>440</v>
      </c>
      <c r="C1081" s="92" t="s">
        <v>352</v>
      </c>
      <c r="D1081" s="92" t="s">
        <v>361</v>
      </c>
      <c r="E1081" s="93" t="s">
        <v>362</v>
      </c>
      <c r="F1081" s="9">
        <v>3</v>
      </c>
      <c r="G1081" s="9">
        <f t="shared" si="16"/>
        <v>1</v>
      </c>
      <c r="J1081" s="8">
        <f>IF($AL$1081="NA",0,1)</f>
        <v>0</v>
      </c>
      <c r="K1081" s="28" t="s">
        <v>118</v>
      </c>
      <c r="L1081" s="29"/>
      <c r="N1081" s="30"/>
      <c r="AB1081" s="30"/>
      <c r="AC1081" s="30"/>
      <c r="AD1081" s="30"/>
      <c r="AE1081" s="30"/>
      <c r="AF1081" s="30"/>
      <c r="AG1081" s="30"/>
      <c r="AH1081" s="30"/>
      <c r="AI1081" s="30"/>
      <c r="AK1081" s="30"/>
      <c r="AL1081" s="8" t="str">
        <f>IF('項目E3(環境の整備)'!$D$22="","NA",'項目E3(環境の整備)'!$D$22)</f>
        <v>NA</v>
      </c>
      <c r="AN1081" s="30"/>
      <c r="AO1081" s="30"/>
      <c r="AP1081" s="30"/>
      <c r="AQ1081" s="29"/>
      <c r="AR1081" s="29"/>
      <c r="AT1081" s="120"/>
      <c r="BH1081" s="120"/>
      <c r="BI1081" s="120"/>
      <c r="BJ1081" s="120"/>
      <c r="BK1081" s="120"/>
      <c r="BL1081" s="120"/>
      <c r="BM1081" s="120"/>
      <c r="BN1081" s="120"/>
      <c r="BO1081" s="120"/>
      <c r="BQ1081" s="120"/>
      <c r="BR1081" s="9" t="s">
        <v>363</v>
      </c>
      <c r="BT1081" s="120"/>
      <c r="BU1081" s="120"/>
      <c r="BV1081" s="120"/>
      <c r="BW1081" s="9" t="s">
        <v>296</v>
      </c>
      <c r="BX1081" s="29"/>
      <c r="DI1081" s="29"/>
      <c r="DJ1081" s="13" t="s">
        <v>127</v>
      </c>
    </row>
    <row r="1082" spans="2:114" ht="15" customHeight="1">
      <c r="B1082" s="91" t="s">
        <v>440</v>
      </c>
      <c r="C1082" s="92" t="s">
        <v>352</v>
      </c>
      <c r="D1082" s="92" t="s">
        <v>364</v>
      </c>
      <c r="E1082" s="93" t="s">
        <v>365</v>
      </c>
      <c r="F1082" s="9">
        <v>3</v>
      </c>
      <c r="G1082" s="9">
        <f t="shared" si="16"/>
        <v>1</v>
      </c>
      <c r="J1082" s="8">
        <f>IF(COUNTIF($O$1082:$AH$1082,"○")=0,0,1)</f>
        <v>0</v>
      </c>
      <c r="K1082" s="28" t="s">
        <v>366</v>
      </c>
      <c r="L1082" s="29"/>
      <c r="N1082" s="30"/>
      <c r="O1082" s="8" t="str">
        <f>IF('項目E3(環境の整備)'!$G$22="","NA",'項目E3(環境の整備)'!$G$22)</f>
        <v>NA</v>
      </c>
      <c r="P1082" s="8" t="str">
        <f>IF('項目E3(環境の整備)'!$H$22="","NA",'項目E3(環境の整備)'!$H$22)</f>
        <v>NA</v>
      </c>
      <c r="Q1082" s="8" t="str">
        <f>IF('項目E3(環境の整備)'!$I$22="","NA",'項目E3(環境の整備)'!$I$22)</f>
        <v>NA</v>
      </c>
      <c r="AB1082" s="30"/>
      <c r="AC1082" s="30"/>
      <c r="AD1082" s="30"/>
      <c r="AE1082" s="30"/>
      <c r="AF1082" s="30"/>
      <c r="AG1082" s="30"/>
      <c r="AH1082" s="30"/>
      <c r="AI1082" s="30"/>
      <c r="AK1082" s="30"/>
      <c r="AM1082" s="32"/>
      <c r="AN1082" s="30"/>
      <c r="AO1082" s="30"/>
      <c r="AP1082" s="30"/>
      <c r="AQ1082" s="29"/>
      <c r="AR1082" s="29"/>
      <c r="AT1082" s="120"/>
      <c r="AU1082" s="9" t="s">
        <v>367</v>
      </c>
      <c r="AV1082" s="9" t="s">
        <v>368</v>
      </c>
      <c r="AW1082" s="9" t="s">
        <v>369</v>
      </c>
      <c r="BH1082" s="120"/>
      <c r="BI1082" s="120"/>
      <c r="BJ1082" s="120"/>
      <c r="BK1082" s="120"/>
      <c r="BL1082" s="120"/>
      <c r="BM1082" s="120"/>
      <c r="BN1082" s="120"/>
      <c r="BO1082" s="120"/>
      <c r="BQ1082" s="120"/>
      <c r="BT1082" s="120"/>
      <c r="BU1082" s="120"/>
      <c r="BV1082" s="120"/>
      <c r="BW1082" s="9" t="s">
        <v>300</v>
      </c>
      <c r="BX1082" s="29"/>
      <c r="DI1082" s="29"/>
      <c r="DJ1082" s="13" t="s">
        <v>370</v>
      </c>
    </row>
    <row r="1083" spans="2:114" ht="15" customHeight="1">
      <c r="B1083" s="91" t="s">
        <v>440</v>
      </c>
      <c r="C1083" s="92" t="s">
        <v>352</v>
      </c>
      <c r="D1083" s="92" t="s">
        <v>364</v>
      </c>
      <c r="E1083" s="93" t="s">
        <v>371</v>
      </c>
      <c r="F1083" s="9">
        <v>3</v>
      </c>
      <c r="G1083" s="9">
        <f t="shared" si="16"/>
        <v>1</v>
      </c>
      <c r="I1083" s="8">
        <f>IF(AND($J$1082=1,$Q$1082&lt;&gt;"○"),1,0)</f>
        <v>0</v>
      </c>
      <c r="J1083" s="8">
        <f>IF($AL$1083="NA",0,1)</f>
        <v>0</v>
      </c>
      <c r="K1083" s="28" t="s">
        <v>118</v>
      </c>
      <c r="L1083" s="29"/>
      <c r="N1083" s="30"/>
      <c r="AB1083" s="30"/>
      <c r="AC1083" s="30"/>
      <c r="AD1083" s="30"/>
      <c r="AE1083" s="30"/>
      <c r="AF1083" s="30"/>
      <c r="AG1083" s="30"/>
      <c r="AH1083" s="30"/>
      <c r="AI1083" s="30"/>
      <c r="AK1083" s="30"/>
      <c r="AL1083" s="8" t="str">
        <f>IF('項目E3(環境の整備)'!$J$22="","NA",'項目E3(環境の整備)'!$J$22)</f>
        <v>NA</v>
      </c>
      <c r="AN1083" s="30"/>
      <c r="AO1083" s="30"/>
      <c r="AP1083" s="30"/>
      <c r="AQ1083" s="29"/>
      <c r="AR1083" s="29"/>
      <c r="AT1083" s="120"/>
      <c r="BH1083" s="120"/>
      <c r="BI1083" s="120"/>
      <c r="BJ1083" s="120"/>
      <c r="BK1083" s="120"/>
      <c r="BL1083" s="120"/>
      <c r="BM1083" s="120"/>
      <c r="BN1083" s="120"/>
      <c r="BO1083" s="120"/>
      <c r="BQ1083" s="120"/>
      <c r="BR1083" s="9" t="s">
        <v>372</v>
      </c>
      <c r="BT1083" s="120"/>
      <c r="BU1083" s="120"/>
      <c r="BV1083" s="120"/>
      <c r="BW1083" s="9" t="s">
        <v>301</v>
      </c>
      <c r="BX1083" s="29"/>
      <c r="BY1083" s="13" t="s">
        <v>369</v>
      </c>
      <c r="CA1083" s="13" t="s">
        <v>373</v>
      </c>
      <c r="DI1083" s="29"/>
      <c r="DJ1083" s="13" t="s">
        <v>127</v>
      </c>
    </row>
    <row r="1084" spans="2:114" ht="15" customHeight="1">
      <c r="B1084" s="91" t="s">
        <v>440</v>
      </c>
      <c r="C1084" s="92" t="s">
        <v>352</v>
      </c>
      <c r="D1084" s="92" t="s">
        <v>162</v>
      </c>
      <c r="E1084" s="93" t="s">
        <v>374</v>
      </c>
      <c r="F1084" s="9">
        <v>3</v>
      </c>
      <c r="G1084" s="9">
        <f t="shared" si="16"/>
        <v>1</v>
      </c>
      <c r="J1084" s="8">
        <f>IF(COUNTIF($O$1084:$AH$1084,"○")=0,0,1)</f>
        <v>0</v>
      </c>
      <c r="K1084" s="28" t="s">
        <v>154</v>
      </c>
      <c r="L1084" s="29"/>
      <c r="N1084" s="30"/>
      <c r="O1084" s="8" t="str">
        <f>IF('項目E3(環境の整備)'!$K$22="","NA",'項目E3(環境の整備)'!$K$22)</f>
        <v>NA</v>
      </c>
      <c r="P1084" s="8" t="str">
        <f>IF('項目E3(環境の整備)'!$L$22="","NA",'項目E3(環境の整備)'!$L$22)</f>
        <v>NA</v>
      </c>
      <c r="Q1084" s="8" t="str">
        <f>IF('項目E3(環境の整備)'!$M$22="","NA",'項目E3(環境の整備)'!$M$22)</f>
        <v>NA</v>
      </c>
      <c r="R1084" s="8" t="str">
        <f>IF('項目E3(環境の整備)'!$N$22="","NA",'項目E3(環境の整備)'!$N$22)</f>
        <v>NA</v>
      </c>
      <c r="AB1084" s="30"/>
      <c r="AC1084" s="30"/>
      <c r="AD1084" s="30"/>
      <c r="AE1084" s="30"/>
      <c r="AF1084" s="30"/>
      <c r="AG1084" s="30"/>
      <c r="AH1084" s="30"/>
      <c r="AI1084" s="30"/>
      <c r="AK1084" s="30"/>
      <c r="AN1084" s="30"/>
      <c r="AO1084" s="30"/>
      <c r="AP1084" s="30"/>
      <c r="AQ1084" s="29"/>
      <c r="AR1084" s="29"/>
      <c r="AT1084" s="120"/>
      <c r="AU1084" s="9" t="s">
        <v>375</v>
      </c>
      <c r="AV1084" s="9" t="s">
        <v>376</v>
      </c>
      <c r="AW1084" s="9" t="s">
        <v>377</v>
      </c>
      <c r="AX1084" s="9" t="s">
        <v>378</v>
      </c>
      <c r="BH1084" s="120"/>
      <c r="BI1084" s="120"/>
      <c r="BJ1084" s="120"/>
      <c r="BK1084" s="120"/>
      <c r="BL1084" s="120"/>
      <c r="BM1084" s="120"/>
      <c r="BN1084" s="120"/>
      <c r="BO1084" s="120"/>
      <c r="BQ1084" s="120"/>
      <c r="BT1084" s="120"/>
      <c r="BU1084" s="120"/>
      <c r="BV1084" s="120"/>
      <c r="BW1084" s="9" t="s">
        <v>306</v>
      </c>
      <c r="BX1084" s="29"/>
      <c r="DI1084" s="29"/>
      <c r="DJ1084" s="13" t="s">
        <v>370</v>
      </c>
    </row>
    <row r="1085" spans="2:114" ht="15" customHeight="1">
      <c r="B1085" s="91" t="s">
        <v>440</v>
      </c>
      <c r="C1085" s="92" t="s">
        <v>352</v>
      </c>
      <c r="D1085" s="92" t="s">
        <v>379</v>
      </c>
      <c r="E1085" s="93" t="s">
        <v>380</v>
      </c>
      <c r="F1085" s="9">
        <v>3</v>
      </c>
      <c r="G1085" s="9">
        <f t="shared" si="16"/>
        <v>1</v>
      </c>
      <c r="J1085" s="8">
        <f>IF(COUNTIF($O$1085:$AH$1085,"○")=0,0,1)</f>
        <v>0</v>
      </c>
      <c r="K1085" s="28" t="s">
        <v>154</v>
      </c>
      <c r="L1085" s="29"/>
      <c r="N1085" s="30"/>
      <c r="O1085" s="8" t="str">
        <f>IF('項目E3(環境の整備)'!$O$22="","NA",'項目E3(環境の整備)'!$O$22)</f>
        <v>NA</v>
      </c>
      <c r="P1085" s="8" t="str">
        <f>IF('項目E3(環境の整備)'!$P$22="","NA",'項目E3(環境の整備)'!$P$22)</f>
        <v>NA</v>
      </c>
      <c r="Q1085" s="8" t="str">
        <f>IF('項目E3(環境の整備)'!$Q$22="","NA",'項目E3(環境の整備)'!$Q$22)</f>
        <v>NA</v>
      </c>
      <c r="R1085" s="8" t="str">
        <f>IF('項目E3(環境の整備)'!$R$22="","NA",'項目E3(環境の整備)'!$R$22)</f>
        <v>NA</v>
      </c>
      <c r="S1085" s="8" t="str">
        <f>IF('項目E3(環境の整備)'!$S$22="","NA",'項目E3(環境の整備)'!$S$22)</f>
        <v>NA</v>
      </c>
      <c r="T1085" s="8" t="str">
        <f>IF('項目E3(環境の整備)'!$T$22="","NA",'項目E3(環境の整備)'!$T$22)</f>
        <v>NA</v>
      </c>
      <c r="U1085" s="8" t="str">
        <f>IF('項目E3(環境の整備)'!$U$22="","NA",'項目E3(環境の整備)'!$U$22)</f>
        <v>NA</v>
      </c>
      <c r="V1085" s="8" t="str">
        <f>IF('項目E3(環境の整備)'!$V$22="","NA",'項目E3(環境の整備)'!$V$22)</f>
        <v>NA</v>
      </c>
      <c r="W1085" s="8" t="str">
        <f>IF('項目E3(環境の整備)'!$W$22="","NA",'項目E3(環境の整備)'!$W$22)</f>
        <v>NA</v>
      </c>
      <c r="AB1085" s="30"/>
      <c r="AC1085" s="30"/>
      <c r="AD1085" s="30"/>
      <c r="AE1085" s="30"/>
      <c r="AF1085" s="30"/>
      <c r="AG1085" s="30"/>
      <c r="AH1085" s="30"/>
      <c r="AI1085" s="30"/>
      <c r="AK1085" s="30"/>
      <c r="AN1085" s="30"/>
      <c r="AO1085" s="30"/>
      <c r="AP1085" s="30"/>
      <c r="AQ1085" s="29"/>
      <c r="AR1085" s="29"/>
      <c r="AT1085" s="120"/>
      <c r="AU1085" s="9" t="s">
        <v>381</v>
      </c>
      <c r="AV1085" s="9" t="s">
        <v>382</v>
      </c>
      <c r="AW1085" s="9" t="s">
        <v>383</v>
      </c>
      <c r="AX1085" s="9" t="s">
        <v>384</v>
      </c>
      <c r="AY1085" s="9" t="s">
        <v>385</v>
      </c>
      <c r="AZ1085" s="9" t="s">
        <v>386</v>
      </c>
      <c r="BA1085" s="9" t="s">
        <v>387</v>
      </c>
      <c r="BB1085" s="9" t="s">
        <v>388</v>
      </c>
      <c r="BC1085" s="9" t="s">
        <v>389</v>
      </c>
      <c r="BH1085" s="120"/>
      <c r="BI1085" s="120"/>
      <c r="BJ1085" s="120"/>
      <c r="BK1085" s="120"/>
      <c r="BL1085" s="120"/>
      <c r="BM1085" s="120"/>
      <c r="BN1085" s="120"/>
      <c r="BO1085" s="120"/>
      <c r="BQ1085" s="120"/>
      <c r="BT1085" s="120"/>
      <c r="BU1085" s="120"/>
      <c r="BV1085" s="120"/>
      <c r="BW1085" s="9" t="s">
        <v>316</v>
      </c>
      <c r="BX1085" s="29"/>
      <c r="DI1085" s="29"/>
      <c r="DJ1085" s="13" t="s">
        <v>370</v>
      </c>
    </row>
    <row r="1086" spans="2:114" ht="15" customHeight="1">
      <c r="B1086" s="91" t="s">
        <v>440</v>
      </c>
      <c r="C1086" s="92" t="s">
        <v>352</v>
      </c>
      <c r="D1086" s="92" t="s">
        <v>391</v>
      </c>
      <c r="E1086" s="93" t="s">
        <v>392</v>
      </c>
      <c r="F1086" s="9">
        <v>3</v>
      </c>
      <c r="G1086" s="9">
        <f t="shared" si="16"/>
        <v>1</v>
      </c>
      <c r="J1086" s="8">
        <f>IF(COUNTIF($O$1086:$AH$1086,"○")=0,0,1)</f>
        <v>0</v>
      </c>
      <c r="K1086" s="28" t="s">
        <v>154</v>
      </c>
      <c r="L1086" s="29"/>
      <c r="N1086" s="30"/>
      <c r="O1086" s="8" t="str">
        <f>IF('項目E3(環境の整備)'!$X$22="","NA",'項目E3(環境の整備)'!$X$22)</f>
        <v>NA</v>
      </c>
      <c r="P1086" s="8" t="str">
        <f>IF('項目E3(環境の整備)'!$Y$22="","NA",'項目E3(環境の整備)'!$Y$22)</f>
        <v>NA</v>
      </c>
      <c r="Q1086" s="8" t="str">
        <f>IF('項目E3(環境の整備)'!$Z$22="","NA",'項目E3(環境の整備)'!$Z$22)</f>
        <v>NA</v>
      </c>
      <c r="R1086" s="8" t="str">
        <f>IF('項目E3(環境の整備)'!$AA$22="","NA",'項目E3(環境の整備)'!$AA$22)</f>
        <v>NA</v>
      </c>
      <c r="S1086" s="8" t="str">
        <f>IF('項目E3(環境の整備)'!$AB$22="","NA",'項目E3(環境の整備)'!$AB$22)</f>
        <v>NA</v>
      </c>
      <c r="T1086" s="8" t="str">
        <f>IF('項目E3(環境の整備)'!$AC$22="","NA",'項目E3(環境の整備)'!$AC$22)</f>
        <v>NA</v>
      </c>
      <c r="U1086" s="8" t="str">
        <f>IF('項目E3(環境の整備)'!$AD$22="","NA",'項目E3(環境の整備)'!$AD$22)</f>
        <v>NA</v>
      </c>
      <c r="V1086" s="8" t="str">
        <f>IF('項目E3(環境の整備)'!$AE$22="","NA",'項目E3(環境の整備)'!$AE$22)</f>
        <v>NA</v>
      </c>
      <c r="W1086" s="8" t="str">
        <f>IF('項目E3(環境の整備)'!$AF$22="","NA",'項目E3(環境の整備)'!$AF$22)</f>
        <v>NA</v>
      </c>
      <c r="X1086" s="8" t="str">
        <f>IF('項目E3(環境の整備)'!$AG$22="","NA",'項目E3(環境の整備)'!$AG$22)</f>
        <v>NA</v>
      </c>
      <c r="Y1086" s="8" t="str">
        <f>IF('項目E3(環境の整備)'!$AH$22="","NA",'項目E3(環境の整備)'!$AH$22)</f>
        <v>NA</v>
      </c>
      <c r="AB1086" s="30"/>
      <c r="AC1086" s="30"/>
      <c r="AD1086" s="30"/>
      <c r="AE1086" s="30"/>
      <c r="AF1086" s="30"/>
      <c r="AG1086" s="30"/>
      <c r="AH1086" s="30"/>
      <c r="AI1086" s="30"/>
      <c r="AK1086" s="30"/>
      <c r="AN1086" s="30"/>
      <c r="AO1086" s="30"/>
      <c r="AP1086" s="30"/>
      <c r="AQ1086" s="29"/>
      <c r="AR1086" s="29"/>
      <c r="AT1086" s="120"/>
      <c r="AU1086" s="9" t="s">
        <v>393</v>
      </c>
      <c r="AV1086" s="9" t="s">
        <v>394</v>
      </c>
      <c r="AW1086" s="9" t="s">
        <v>395</v>
      </c>
      <c r="AX1086" s="9" t="s">
        <v>396</v>
      </c>
      <c r="AY1086" s="9" t="s">
        <v>397</v>
      </c>
      <c r="AZ1086" s="9" t="s">
        <v>398</v>
      </c>
      <c r="BA1086" s="9" t="s">
        <v>399</v>
      </c>
      <c r="BB1086" s="9" t="s">
        <v>400</v>
      </c>
      <c r="BC1086" s="9" t="s">
        <v>401</v>
      </c>
      <c r="BD1086" s="9" t="s">
        <v>402</v>
      </c>
      <c r="BE1086" s="9" t="s">
        <v>403</v>
      </c>
      <c r="BH1086" s="120"/>
      <c r="BI1086" s="120"/>
      <c r="BJ1086" s="120"/>
      <c r="BK1086" s="120"/>
      <c r="BL1086" s="120"/>
      <c r="BM1086" s="120"/>
      <c r="BN1086" s="120"/>
      <c r="BO1086" s="120"/>
      <c r="BQ1086" s="120"/>
      <c r="BT1086" s="120"/>
      <c r="BU1086" s="120"/>
      <c r="BV1086" s="120"/>
      <c r="BW1086" s="9" t="s">
        <v>328</v>
      </c>
      <c r="BX1086" s="29"/>
      <c r="DI1086" s="29"/>
      <c r="DJ1086" s="13" t="s">
        <v>370</v>
      </c>
    </row>
    <row r="1087" spans="2:114" ht="15" customHeight="1">
      <c r="B1087" s="91" t="s">
        <v>440</v>
      </c>
      <c r="C1087" s="92" t="s">
        <v>352</v>
      </c>
      <c r="D1087" s="92" t="s">
        <v>391</v>
      </c>
      <c r="E1087" s="93" t="s">
        <v>404</v>
      </c>
      <c r="F1087" s="9">
        <v>3</v>
      </c>
      <c r="G1087" s="9">
        <f t="shared" si="16"/>
        <v>1</v>
      </c>
      <c r="I1087" s="8">
        <f>IF(AND($J$1086=1,$Y$1086&lt;&gt;"○"),1,0)</f>
        <v>0</v>
      </c>
      <c r="J1087" s="8">
        <f>IF($AL$1087="NA",0,1)</f>
        <v>0</v>
      </c>
      <c r="K1087" s="28" t="s">
        <v>118</v>
      </c>
      <c r="L1087" s="29"/>
      <c r="N1087" s="30"/>
      <c r="AB1087" s="30"/>
      <c r="AC1087" s="30"/>
      <c r="AD1087" s="30"/>
      <c r="AE1087" s="30"/>
      <c r="AF1087" s="30"/>
      <c r="AG1087" s="30"/>
      <c r="AH1087" s="30"/>
      <c r="AI1087" s="30"/>
      <c r="AK1087" s="30"/>
      <c r="AL1087" s="8" t="str">
        <f>IF('項目E3(環境の整備)'!$AI$22="","NA",'項目E3(環境の整備)'!$AI$22)</f>
        <v>NA</v>
      </c>
      <c r="AN1087" s="30"/>
      <c r="AO1087" s="30"/>
      <c r="AP1087" s="30"/>
      <c r="AQ1087" s="29"/>
      <c r="AR1087" s="29"/>
      <c r="AT1087" s="120"/>
      <c r="BH1087" s="120"/>
      <c r="BI1087" s="120"/>
      <c r="BJ1087" s="120"/>
      <c r="BK1087" s="120"/>
      <c r="BL1087" s="120"/>
      <c r="BM1087" s="120"/>
      <c r="BN1087" s="120"/>
      <c r="BO1087" s="120"/>
      <c r="BQ1087" s="120"/>
      <c r="BR1087" s="9" t="s">
        <v>405</v>
      </c>
      <c r="BT1087" s="120"/>
      <c r="BU1087" s="120"/>
      <c r="BV1087" s="120"/>
      <c r="BW1087" s="9" t="s">
        <v>329</v>
      </c>
      <c r="BX1087" s="29"/>
      <c r="BY1087" s="13" t="s">
        <v>403</v>
      </c>
      <c r="CA1087" s="13" t="s">
        <v>373</v>
      </c>
      <c r="DI1087" s="29"/>
      <c r="DJ1087" s="13" t="s">
        <v>127</v>
      </c>
    </row>
    <row r="1088" spans="2:114" ht="15" customHeight="1">
      <c r="B1088" s="91" t="s">
        <v>440</v>
      </c>
      <c r="C1088" s="92" t="s">
        <v>352</v>
      </c>
      <c r="D1088" s="92" t="s">
        <v>406</v>
      </c>
      <c r="E1088" s="93" t="s">
        <v>407</v>
      </c>
      <c r="F1088" s="9">
        <v>3</v>
      </c>
      <c r="G1088" s="9">
        <f t="shared" si="16"/>
        <v>1</v>
      </c>
      <c r="J1088" s="8">
        <f>IF(COUNTIF($O$1088:$AH$1088,"○")=0,0,1)</f>
        <v>0</v>
      </c>
      <c r="K1088" s="28" t="s">
        <v>154</v>
      </c>
      <c r="L1088" s="29"/>
      <c r="N1088" s="30"/>
      <c r="O1088" s="8" t="str">
        <f>IF('項目E3(環境の整備)'!$AJ$22="","NA",'項目E3(環境の整備)'!$AJ$22)</f>
        <v>NA</v>
      </c>
      <c r="P1088" s="8" t="str">
        <f>IF('項目E3(環境の整備)'!$AK$22="","NA",'項目E3(環境の整備)'!$AK$22)</f>
        <v>NA</v>
      </c>
      <c r="Q1088" s="8" t="str">
        <f>IF('項目E3(環境の整備)'!$AL$22="","NA",'項目E3(環境の整備)'!$AL$22)</f>
        <v>NA</v>
      </c>
      <c r="R1088" s="8" t="str">
        <f>IF('項目E3(環境の整備)'!$AM$22="","NA",'項目E3(環境の整備)'!$AM$22)</f>
        <v>NA</v>
      </c>
      <c r="S1088" s="8" t="str">
        <f>IF('項目E3(環境の整備)'!$AN$22="","NA",'項目E3(環境の整備)'!$AN$22)</f>
        <v>NA</v>
      </c>
      <c r="T1088" s="8" t="str">
        <f>IF('項目E3(環境の整備)'!$AO$22="","NA",'項目E3(環境の整備)'!$AO$22)</f>
        <v>NA</v>
      </c>
      <c r="AB1088" s="30"/>
      <c r="AC1088" s="30"/>
      <c r="AD1088" s="30"/>
      <c r="AE1088" s="30"/>
      <c r="AF1088" s="30"/>
      <c r="AG1088" s="30"/>
      <c r="AH1088" s="30"/>
      <c r="AI1088" s="30"/>
      <c r="AK1088" s="30"/>
      <c r="AN1088" s="30"/>
      <c r="AO1088" s="30"/>
      <c r="AP1088" s="30"/>
      <c r="AQ1088" s="29"/>
      <c r="AR1088" s="29"/>
      <c r="AT1088" s="120"/>
      <c r="AU1088" s="9" t="s">
        <v>408</v>
      </c>
      <c r="AV1088" s="9" t="s">
        <v>409</v>
      </c>
      <c r="AW1088" s="9" t="s">
        <v>410</v>
      </c>
      <c r="AX1088" s="9" t="s">
        <v>411</v>
      </c>
      <c r="AY1088" s="9" t="s">
        <v>412</v>
      </c>
      <c r="AZ1088" s="9" t="s">
        <v>413</v>
      </c>
      <c r="BH1088" s="120"/>
      <c r="BI1088" s="120"/>
      <c r="BJ1088" s="120"/>
      <c r="BK1088" s="120"/>
      <c r="BL1088" s="120"/>
      <c r="BM1088" s="120"/>
      <c r="BN1088" s="120"/>
      <c r="BO1088" s="120"/>
      <c r="BQ1088" s="120"/>
      <c r="BT1088" s="120"/>
      <c r="BU1088" s="120"/>
      <c r="BV1088" s="120"/>
      <c r="BW1088" s="9" t="s">
        <v>336</v>
      </c>
      <c r="BX1088" s="29"/>
      <c r="DI1088" s="29"/>
      <c r="DJ1088" s="13" t="s">
        <v>370</v>
      </c>
    </row>
    <row r="1089" spans="2:114" ht="15" customHeight="1">
      <c r="B1089" s="91" t="s">
        <v>440</v>
      </c>
      <c r="C1089" s="92" t="s">
        <v>352</v>
      </c>
      <c r="D1089" s="92" t="s">
        <v>406</v>
      </c>
      <c r="E1089" s="93" t="s">
        <v>414</v>
      </c>
      <c r="F1089" s="9">
        <v>3</v>
      </c>
      <c r="G1089" s="9">
        <f t="shared" si="16"/>
        <v>1</v>
      </c>
      <c r="I1089" s="8">
        <f>IF(AND($J$1088=1,$T$1088&lt;&gt;"○"),1,0)</f>
        <v>0</v>
      </c>
      <c r="J1089" s="8">
        <f>IF($AL$1089="NA",0,1)</f>
        <v>0</v>
      </c>
      <c r="K1089" s="28" t="s">
        <v>118</v>
      </c>
      <c r="L1089" s="29"/>
      <c r="N1089" s="30"/>
      <c r="AB1089" s="30"/>
      <c r="AC1089" s="30"/>
      <c r="AD1089" s="30"/>
      <c r="AE1089" s="30"/>
      <c r="AF1089" s="30"/>
      <c r="AG1089" s="30"/>
      <c r="AH1089" s="30"/>
      <c r="AI1089" s="30"/>
      <c r="AK1089" s="30"/>
      <c r="AL1089" s="8" t="str">
        <f>IF('項目E3(環境の整備)'!$AP$22="","NA",'項目E3(環境の整備)'!$AP$22)</f>
        <v>NA</v>
      </c>
      <c r="AN1089" s="30"/>
      <c r="AO1089" s="30"/>
      <c r="AP1089" s="30"/>
      <c r="AQ1089" s="29"/>
      <c r="AR1089" s="29"/>
      <c r="AT1089" s="120"/>
      <c r="BH1089" s="120"/>
      <c r="BI1089" s="120"/>
      <c r="BJ1089" s="120"/>
      <c r="BK1089" s="120"/>
      <c r="BL1089" s="120"/>
      <c r="BM1089" s="120"/>
      <c r="BN1089" s="120"/>
      <c r="BO1089" s="120"/>
      <c r="BQ1089" s="120"/>
      <c r="BR1089" s="9" t="s">
        <v>415</v>
      </c>
      <c r="BT1089" s="120"/>
      <c r="BU1089" s="120"/>
      <c r="BV1089" s="120"/>
      <c r="BW1089" s="9" t="s">
        <v>337</v>
      </c>
      <c r="BX1089" s="29"/>
      <c r="BY1089" s="13" t="s">
        <v>413</v>
      </c>
      <c r="CA1089" s="13" t="s">
        <v>373</v>
      </c>
      <c r="DI1089" s="29"/>
      <c r="DJ1089" s="13" t="s">
        <v>127</v>
      </c>
    </row>
    <row r="1090" spans="2:114" ht="15" customHeight="1">
      <c r="B1090" s="91" t="s">
        <v>440</v>
      </c>
      <c r="C1090" s="92" t="s">
        <v>352</v>
      </c>
      <c r="D1090" s="92" t="s">
        <v>209</v>
      </c>
      <c r="E1090" s="93" t="s">
        <v>210</v>
      </c>
      <c r="F1090" s="9">
        <v>3</v>
      </c>
      <c r="G1090" s="9">
        <f t="shared" si="16"/>
        <v>1</v>
      </c>
      <c r="J1090" s="8">
        <f>IF(COUNTIF($O$1090:$AH$1090,"○")=0,0,1)</f>
        <v>0</v>
      </c>
      <c r="K1090" s="28" t="s">
        <v>154</v>
      </c>
      <c r="L1090" s="29"/>
      <c r="N1090" s="30"/>
      <c r="O1090" s="8" t="str">
        <f>IF('項目E3(環境の整備)'!$AQ$22="","NA",'項目E3(環境の整備)'!$AQ$22)</f>
        <v>NA</v>
      </c>
      <c r="P1090" s="8" t="str">
        <f>IF('項目E3(環境の整備)'!$AR$22="","NA",'項目E3(環境の整備)'!$AR$22)</f>
        <v>NA</v>
      </c>
      <c r="Q1090" s="8" t="str">
        <f>IF('項目E3(環境の整備)'!$AS$22="","NA",'項目E3(環境の整備)'!$AS$22)</f>
        <v>NA</v>
      </c>
      <c r="AB1090" s="30"/>
      <c r="AC1090" s="30"/>
      <c r="AD1090" s="30"/>
      <c r="AE1090" s="30"/>
      <c r="AF1090" s="30"/>
      <c r="AG1090" s="30"/>
      <c r="AH1090" s="30"/>
      <c r="AI1090" s="30"/>
      <c r="AK1090" s="30"/>
      <c r="AN1090" s="30"/>
      <c r="AO1090" s="30"/>
      <c r="AP1090" s="30"/>
      <c r="AQ1090" s="29"/>
      <c r="AR1090" s="29"/>
      <c r="AT1090" s="120"/>
      <c r="AU1090" s="9" t="s">
        <v>416</v>
      </c>
      <c r="AV1090" s="9" t="s">
        <v>417</v>
      </c>
      <c r="AW1090" s="9" t="s">
        <v>418</v>
      </c>
      <c r="BH1090" s="120"/>
      <c r="BI1090" s="120"/>
      <c r="BJ1090" s="120"/>
      <c r="BK1090" s="120"/>
      <c r="BL1090" s="120"/>
      <c r="BM1090" s="120"/>
      <c r="BN1090" s="120"/>
      <c r="BO1090" s="120"/>
      <c r="BQ1090" s="120"/>
      <c r="BT1090" s="120"/>
      <c r="BU1090" s="120"/>
      <c r="BV1090" s="120"/>
      <c r="BW1090" s="9" t="s">
        <v>342</v>
      </c>
      <c r="BX1090" s="29"/>
      <c r="DI1090" s="29"/>
      <c r="DJ1090" s="13" t="s">
        <v>370</v>
      </c>
    </row>
    <row r="1091" spans="2:114" ht="15" customHeight="1">
      <c r="B1091" s="91" t="s">
        <v>440</v>
      </c>
      <c r="C1091" s="92" t="s">
        <v>352</v>
      </c>
      <c r="D1091" s="92" t="s">
        <v>215</v>
      </c>
      <c r="E1091" s="93" t="s">
        <v>419</v>
      </c>
      <c r="F1091" s="9">
        <v>3</v>
      </c>
      <c r="G1091" s="9">
        <f t="shared" si="16"/>
        <v>1</v>
      </c>
      <c r="J1091" s="8">
        <f>IF(COUNTIF($O$1091:$AH$1091,"○")=0,0,1)</f>
        <v>0</v>
      </c>
      <c r="K1091" s="28" t="s">
        <v>154</v>
      </c>
      <c r="L1091" s="29"/>
      <c r="N1091" s="30"/>
      <c r="O1091" s="8" t="str">
        <f>IF('項目E3(環境の整備)'!$AT$22="","NA",'項目E3(環境の整備)'!$AT$22)</f>
        <v>NA</v>
      </c>
      <c r="AB1091" s="30"/>
      <c r="AC1091" s="30"/>
      <c r="AD1091" s="30"/>
      <c r="AE1091" s="30"/>
      <c r="AF1091" s="30"/>
      <c r="AG1091" s="30"/>
      <c r="AH1091" s="30"/>
      <c r="AI1091" s="30"/>
      <c r="AK1091" s="30"/>
      <c r="AN1091" s="30"/>
      <c r="AO1091" s="30"/>
      <c r="AP1091" s="30"/>
      <c r="AQ1091" s="29"/>
      <c r="AR1091" s="29"/>
      <c r="AT1091" s="120"/>
      <c r="AU1091" s="9" t="s">
        <v>420</v>
      </c>
      <c r="BH1091" s="120"/>
      <c r="BI1091" s="120"/>
      <c r="BJ1091" s="120"/>
      <c r="BK1091" s="120"/>
      <c r="BL1091" s="120"/>
      <c r="BM1091" s="120"/>
      <c r="BN1091" s="120"/>
      <c r="BO1091" s="120"/>
      <c r="BQ1091" s="120"/>
      <c r="BT1091" s="120"/>
      <c r="BU1091" s="120"/>
      <c r="BV1091" s="120"/>
      <c r="BW1091" s="9" t="s">
        <v>343</v>
      </c>
      <c r="BX1091" s="29"/>
      <c r="DI1091" s="29"/>
      <c r="DJ1091" s="13" t="s">
        <v>370</v>
      </c>
    </row>
    <row r="1092" spans="2:114" ht="15" customHeight="1">
      <c r="B1092" s="91" t="s">
        <v>440</v>
      </c>
      <c r="C1092" s="92" t="s">
        <v>352</v>
      </c>
      <c r="D1092" s="92" t="s">
        <v>218</v>
      </c>
      <c r="E1092" s="93" t="s">
        <v>421</v>
      </c>
      <c r="F1092" s="9">
        <v>3</v>
      </c>
      <c r="G1092" s="9">
        <f t="shared" si="16"/>
        <v>1</v>
      </c>
      <c r="J1092" s="8">
        <f>IF($AL$1092="NA",0,1)</f>
        <v>0</v>
      </c>
      <c r="K1092" s="28" t="s">
        <v>118</v>
      </c>
      <c r="L1092" s="29"/>
      <c r="N1092" s="30"/>
      <c r="AB1092" s="30"/>
      <c r="AC1092" s="30"/>
      <c r="AD1092" s="30"/>
      <c r="AE1092" s="30"/>
      <c r="AF1092" s="30"/>
      <c r="AG1092" s="30"/>
      <c r="AH1092" s="30"/>
      <c r="AI1092" s="30"/>
      <c r="AK1092" s="30"/>
      <c r="AL1092" s="8" t="str">
        <f>IF('項目E3(環境の整備)'!$AU$22="","NA",'項目E3(環境の整備)'!$AU$22)</f>
        <v>NA</v>
      </c>
      <c r="AN1092" s="30"/>
      <c r="AO1092" s="30"/>
      <c r="AP1092" s="30"/>
      <c r="AQ1092" s="29"/>
      <c r="AR1092" s="29"/>
      <c r="AT1092" s="120"/>
      <c r="BH1092" s="120"/>
      <c r="BI1092" s="120"/>
      <c r="BJ1092" s="120"/>
      <c r="BK1092" s="120"/>
      <c r="BL1092" s="120"/>
      <c r="BM1092" s="120"/>
      <c r="BN1092" s="120"/>
      <c r="BO1092" s="120"/>
      <c r="BQ1092" s="120"/>
      <c r="BR1092" s="9" t="s">
        <v>422</v>
      </c>
      <c r="BT1092" s="120"/>
      <c r="BU1092" s="120"/>
      <c r="BV1092" s="120"/>
      <c r="BW1092" s="9" t="s">
        <v>344</v>
      </c>
      <c r="BX1092" s="29"/>
      <c r="DI1092" s="29"/>
      <c r="DJ1092" s="13" t="s">
        <v>127</v>
      </c>
    </row>
    <row r="1093" spans="2:114" ht="15" customHeight="1">
      <c r="B1093" s="91" t="s">
        <v>440</v>
      </c>
      <c r="C1093" s="92" t="s">
        <v>352</v>
      </c>
      <c r="D1093" s="92" t="s">
        <v>432</v>
      </c>
      <c r="E1093" s="93" t="s">
        <v>423</v>
      </c>
      <c r="F1093" s="9">
        <v>3</v>
      </c>
      <c r="G1093" s="9">
        <f t="shared" si="16"/>
        <v>1</v>
      </c>
      <c r="J1093" s="8">
        <f>IF(OR($M$1093="(選択)",LEN(TRIM($M$1093))=0,$M$1093="NA"),0,1)</f>
        <v>0</v>
      </c>
      <c r="K1093" s="28" t="s">
        <v>145</v>
      </c>
      <c r="L1093" s="29"/>
      <c r="M1093" s="8" t="str">
        <f>IF('項目E3(環境の整備)'!$AV$22="","NA",'項目E3(環境の整備)'!$AV$22)</f>
        <v>(選択)</v>
      </c>
      <c r="N1093" s="30"/>
      <c r="AB1093" s="30"/>
      <c r="AC1093" s="30"/>
      <c r="AD1093" s="30"/>
      <c r="AE1093" s="30"/>
      <c r="AF1093" s="30"/>
      <c r="AG1093" s="30"/>
      <c r="AH1093" s="30"/>
      <c r="AI1093" s="30"/>
      <c r="AK1093" s="30"/>
      <c r="AN1093" s="30"/>
      <c r="AO1093" s="30"/>
      <c r="AP1093" s="30"/>
      <c r="AQ1093" s="29"/>
      <c r="AR1093" s="29"/>
      <c r="AS1093" s="9" t="s">
        <v>424</v>
      </c>
      <c r="AT1093" s="120"/>
      <c r="BH1093" s="120"/>
      <c r="BI1093" s="120"/>
      <c r="BJ1093" s="120"/>
      <c r="BK1093" s="120"/>
      <c r="BL1093" s="120"/>
      <c r="BM1093" s="120"/>
      <c r="BN1093" s="120"/>
      <c r="BO1093" s="120"/>
      <c r="BQ1093" s="120"/>
      <c r="BT1093" s="120"/>
      <c r="BU1093" s="120"/>
      <c r="BV1093" s="120"/>
      <c r="BW1093" s="9" t="s">
        <v>345</v>
      </c>
      <c r="BX1093" s="29"/>
      <c r="DI1093" s="29"/>
      <c r="DJ1093" s="13" t="s">
        <v>360</v>
      </c>
    </row>
    <row r="1094" spans="2:114" ht="15" customHeight="1">
      <c r="B1094" s="91" t="s">
        <v>440</v>
      </c>
      <c r="C1094" s="92" t="s">
        <v>352</v>
      </c>
      <c r="D1094" s="92" t="s">
        <v>425</v>
      </c>
      <c r="E1094" s="93" t="s">
        <v>426</v>
      </c>
      <c r="F1094" s="9">
        <v>3</v>
      </c>
      <c r="G1094" s="9">
        <f t="shared" si="16"/>
        <v>1</v>
      </c>
      <c r="J1094" s="8">
        <f>IF($AL$1094="NA",0,1)</f>
        <v>0</v>
      </c>
      <c r="K1094" s="28" t="s">
        <v>118</v>
      </c>
      <c r="L1094" s="29"/>
      <c r="N1094" s="30"/>
      <c r="AB1094" s="30"/>
      <c r="AC1094" s="30"/>
      <c r="AD1094" s="30"/>
      <c r="AE1094" s="30"/>
      <c r="AF1094" s="30"/>
      <c r="AG1094" s="30"/>
      <c r="AH1094" s="30"/>
      <c r="AI1094" s="30"/>
      <c r="AK1094" s="30"/>
      <c r="AL1094" s="8" t="str">
        <f>IF('項目E3(環境の整備)'!$AW$22="","NA",'項目E3(環境の整備)'!$AW$22)</f>
        <v>NA</v>
      </c>
      <c r="AN1094" s="30"/>
      <c r="AO1094" s="30"/>
      <c r="AP1094" s="30"/>
      <c r="AQ1094" s="29"/>
      <c r="AR1094" s="29"/>
      <c r="AT1094" s="120"/>
      <c r="BH1094" s="120"/>
      <c r="BI1094" s="120"/>
      <c r="BJ1094" s="120"/>
      <c r="BK1094" s="120"/>
      <c r="BL1094" s="120"/>
      <c r="BM1094" s="120"/>
      <c r="BN1094" s="120"/>
      <c r="BO1094" s="120"/>
      <c r="BQ1094" s="120"/>
      <c r="BR1094" s="9" t="s">
        <v>427</v>
      </c>
      <c r="BT1094" s="120"/>
      <c r="BU1094" s="120"/>
      <c r="BV1094" s="120"/>
      <c r="BW1094" s="9" t="s">
        <v>346</v>
      </c>
      <c r="BX1094" s="29"/>
      <c r="DI1094" s="29"/>
      <c r="DJ1094" s="13" t="s">
        <v>127</v>
      </c>
    </row>
    <row r="1095" spans="2:114" ht="15" customHeight="1">
      <c r="B1095" s="91" t="s">
        <v>440</v>
      </c>
      <c r="C1095" s="92" t="s">
        <v>352</v>
      </c>
      <c r="D1095" s="92" t="s">
        <v>227</v>
      </c>
      <c r="E1095" s="93" t="s">
        <v>228</v>
      </c>
      <c r="F1095" s="9">
        <v>3</v>
      </c>
      <c r="G1095" s="9">
        <f t="shared" si="16"/>
        <v>1</v>
      </c>
      <c r="J1095" s="8">
        <f>IF($AL$1095="NA",0,1)</f>
        <v>0</v>
      </c>
      <c r="K1095" s="28" t="s">
        <v>118</v>
      </c>
      <c r="L1095" s="29"/>
      <c r="N1095" s="30"/>
      <c r="AB1095" s="30"/>
      <c r="AC1095" s="30"/>
      <c r="AD1095" s="30"/>
      <c r="AE1095" s="30"/>
      <c r="AF1095" s="30"/>
      <c r="AG1095" s="30"/>
      <c r="AH1095" s="30"/>
      <c r="AI1095" s="30"/>
      <c r="AK1095" s="30"/>
      <c r="AL1095" s="8" t="str">
        <f>IF('項目E3(環境の整備)'!$AX$22="","NA",'項目E3(環境の整備)'!$AX$22)</f>
        <v>NA</v>
      </c>
      <c r="AN1095" s="30"/>
      <c r="AO1095" s="30"/>
      <c r="AP1095" s="30"/>
      <c r="AQ1095" s="29"/>
      <c r="AR1095" s="29"/>
      <c r="AT1095" s="120"/>
      <c r="BH1095" s="120"/>
      <c r="BI1095" s="120"/>
      <c r="BJ1095" s="120"/>
      <c r="BK1095" s="120"/>
      <c r="BL1095" s="120"/>
      <c r="BM1095" s="120"/>
      <c r="BN1095" s="120"/>
      <c r="BO1095" s="120"/>
      <c r="BQ1095" s="120"/>
      <c r="BR1095" s="9" t="s">
        <v>428</v>
      </c>
      <c r="BT1095" s="120"/>
      <c r="BU1095" s="120"/>
      <c r="BV1095" s="120"/>
      <c r="BW1095" s="9" t="s">
        <v>347</v>
      </c>
      <c r="BX1095" s="29"/>
      <c r="DI1095" s="29"/>
      <c r="DJ1095" s="13" t="s">
        <v>127</v>
      </c>
    </row>
    <row r="1096" spans="2:114" ht="15" customHeight="1">
      <c r="B1096" s="91" t="s">
        <v>440</v>
      </c>
      <c r="C1096" s="92" t="s">
        <v>352</v>
      </c>
      <c r="D1096" s="92" t="s">
        <v>429</v>
      </c>
      <c r="E1096" s="93" t="s">
        <v>430</v>
      </c>
      <c r="F1096" s="9">
        <v>3</v>
      </c>
      <c r="G1096" s="9">
        <f t="shared" si="16"/>
        <v>1</v>
      </c>
      <c r="J1096" s="8">
        <f>IF(OR($M$1096="(選択)",LEN(TRIM($M$1096))=0,$M$1096="NA"),0,1)</f>
        <v>0</v>
      </c>
      <c r="K1096" s="28" t="s">
        <v>145</v>
      </c>
      <c r="L1096" s="29"/>
      <c r="M1096" s="8" t="str">
        <f>IF('項目E3(環境の整備)'!$AY$22="","NA",'項目E3(環境の整備)'!$AY$22)</f>
        <v>(選択)</v>
      </c>
      <c r="N1096" s="30"/>
      <c r="AB1096" s="30"/>
      <c r="AC1096" s="30"/>
      <c r="AD1096" s="30"/>
      <c r="AE1096" s="30"/>
      <c r="AF1096" s="30"/>
      <c r="AG1096" s="30"/>
      <c r="AH1096" s="30"/>
      <c r="AI1096" s="30"/>
      <c r="AK1096" s="30"/>
      <c r="AN1096" s="30"/>
      <c r="AO1096" s="30"/>
      <c r="AP1096" s="30"/>
      <c r="AQ1096" s="29"/>
      <c r="AR1096" s="29"/>
      <c r="AS1096" s="9" t="s">
        <v>431</v>
      </c>
      <c r="AT1096" s="120"/>
      <c r="BH1096" s="120"/>
      <c r="BI1096" s="120"/>
      <c r="BJ1096" s="120"/>
      <c r="BK1096" s="120"/>
      <c r="BL1096" s="120"/>
      <c r="BM1096" s="120"/>
      <c r="BN1096" s="120"/>
      <c r="BO1096" s="120"/>
      <c r="BQ1096" s="120"/>
      <c r="BT1096" s="120"/>
      <c r="BU1096" s="120"/>
      <c r="BV1096" s="120"/>
      <c r="BW1096" s="9" t="s">
        <v>348</v>
      </c>
      <c r="BX1096" s="29"/>
      <c r="DI1096" s="29"/>
      <c r="DJ1096" s="13" t="s">
        <v>360</v>
      </c>
    </row>
    <row r="1097" spans="2:114" ht="15" customHeight="1">
      <c r="B1097" s="91" t="s">
        <v>440</v>
      </c>
      <c r="C1097" s="92" t="s">
        <v>352</v>
      </c>
      <c r="D1097" s="92" t="s">
        <v>357</v>
      </c>
      <c r="E1097" s="93" t="s">
        <v>442</v>
      </c>
      <c r="F1097" s="9">
        <v>4</v>
      </c>
      <c r="G1097" s="9">
        <f t="shared" si="16"/>
        <v>1</v>
      </c>
      <c r="J1097" s="8">
        <f>IF(OR($M$1097="(選択)",LEN(TRIM($M$1097))=0,$M$1097="NA"),0,1)</f>
        <v>0</v>
      </c>
      <c r="K1097" s="28" t="s">
        <v>145</v>
      </c>
      <c r="L1097" s="29"/>
      <c r="M1097" s="8" t="str">
        <f>IF('項目E3(環境の整備)'!$C$23="","NA",'項目E3(環境の整備)'!$C$23)</f>
        <v>(選択)</v>
      </c>
      <c r="N1097" s="30"/>
      <c r="AB1097" s="30"/>
      <c r="AC1097" s="30"/>
      <c r="AD1097" s="30"/>
      <c r="AE1097" s="30"/>
      <c r="AF1097" s="30"/>
      <c r="AG1097" s="30"/>
      <c r="AH1097" s="30"/>
      <c r="AI1097" s="30"/>
      <c r="AK1097" s="30"/>
      <c r="AN1097" s="30"/>
      <c r="AO1097" s="30"/>
      <c r="AP1097" s="30"/>
      <c r="AQ1097" s="29"/>
      <c r="AR1097" s="29"/>
      <c r="AS1097" s="9" t="s">
        <v>359</v>
      </c>
      <c r="AT1097" s="120"/>
      <c r="BH1097" s="120"/>
      <c r="BI1097" s="120"/>
      <c r="BJ1097" s="120"/>
      <c r="BK1097" s="120"/>
      <c r="BL1097" s="120"/>
      <c r="BM1097" s="120"/>
      <c r="BN1097" s="120"/>
      <c r="BO1097" s="120"/>
      <c r="BQ1097" s="120"/>
      <c r="BT1097" s="120"/>
      <c r="BU1097" s="120"/>
      <c r="BV1097" s="120"/>
      <c r="BW1097" s="9" t="s">
        <v>295</v>
      </c>
      <c r="BX1097" s="29"/>
      <c r="DI1097" s="29"/>
      <c r="DJ1097" s="13" t="s">
        <v>360</v>
      </c>
    </row>
    <row r="1098" spans="2:114" ht="15" customHeight="1">
      <c r="B1098" s="91" t="s">
        <v>440</v>
      </c>
      <c r="C1098" s="92" t="s">
        <v>352</v>
      </c>
      <c r="D1098" s="92" t="s">
        <v>361</v>
      </c>
      <c r="E1098" s="93" t="s">
        <v>362</v>
      </c>
      <c r="F1098" s="9">
        <v>4</v>
      </c>
      <c r="G1098" s="9">
        <f t="shared" si="16"/>
        <v>1</v>
      </c>
      <c r="J1098" s="8">
        <f>IF($AL$1098="NA",0,1)</f>
        <v>0</v>
      </c>
      <c r="K1098" s="28" t="s">
        <v>118</v>
      </c>
      <c r="L1098" s="29"/>
      <c r="N1098" s="30"/>
      <c r="AB1098" s="30"/>
      <c r="AC1098" s="30"/>
      <c r="AD1098" s="30"/>
      <c r="AE1098" s="30"/>
      <c r="AF1098" s="30"/>
      <c r="AG1098" s="30"/>
      <c r="AH1098" s="30"/>
      <c r="AI1098" s="30"/>
      <c r="AK1098" s="30"/>
      <c r="AL1098" s="8" t="str">
        <f>IF('項目E3(環境の整備)'!$D$23="","NA",'項目E3(環境の整備)'!$D$23)</f>
        <v>NA</v>
      </c>
      <c r="AN1098" s="30"/>
      <c r="AO1098" s="30"/>
      <c r="AP1098" s="30"/>
      <c r="AQ1098" s="29"/>
      <c r="AR1098" s="29"/>
      <c r="AT1098" s="120"/>
      <c r="BH1098" s="120"/>
      <c r="BI1098" s="120"/>
      <c r="BJ1098" s="120"/>
      <c r="BK1098" s="120"/>
      <c r="BL1098" s="120"/>
      <c r="BM1098" s="120"/>
      <c r="BN1098" s="120"/>
      <c r="BO1098" s="120"/>
      <c r="BQ1098" s="120"/>
      <c r="BR1098" s="9" t="s">
        <v>363</v>
      </c>
      <c r="BT1098" s="120"/>
      <c r="BU1098" s="120"/>
      <c r="BV1098" s="120"/>
      <c r="BW1098" s="9" t="s">
        <v>296</v>
      </c>
      <c r="BX1098" s="29"/>
      <c r="DI1098" s="29"/>
      <c r="DJ1098" s="13" t="s">
        <v>127</v>
      </c>
    </row>
    <row r="1099" spans="2:114" ht="15" customHeight="1">
      <c r="B1099" s="91" t="s">
        <v>440</v>
      </c>
      <c r="C1099" s="92" t="s">
        <v>352</v>
      </c>
      <c r="D1099" s="92" t="s">
        <v>364</v>
      </c>
      <c r="E1099" s="93" t="s">
        <v>365</v>
      </c>
      <c r="F1099" s="9">
        <v>4</v>
      </c>
      <c r="G1099" s="9">
        <f t="shared" si="16"/>
        <v>1</v>
      </c>
      <c r="J1099" s="8">
        <f>IF(COUNTIF($O$1099:$AH$1099,"○")=0,0,1)</f>
        <v>0</v>
      </c>
      <c r="K1099" s="28" t="s">
        <v>366</v>
      </c>
      <c r="L1099" s="29"/>
      <c r="N1099" s="30"/>
      <c r="O1099" s="8" t="str">
        <f>IF('項目E3(環境の整備)'!$G$23="","NA",'項目E3(環境の整備)'!$G$23)</f>
        <v>NA</v>
      </c>
      <c r="P1099" s="8" t="str">
        <f>IF('項目E3(環境の整備)'!$H$23="","NA",'項目E3(環境の整備)'!$H$23)</f>
        <v>NA</v>
      </c>
      <c r="Q1099" s="8" t="str">
        <f>IF('項目E3(環境の整備)'!$I$23="","NA",'項目E3(環境の整備)'!$I$23)</f>
        <v>NA</v>
      </c>
      <c r="AB1099" s="30"/>
      <c r="AC1099" s="30"/>
      <c r="AD1099" s="30"/>
      <c r="AE1099" s="30"/>
      <c r="AF1099" s="30"/>
      <c r="AG1099" s="30"/>
      <c r="AH1099" s="30"/>
      <c r="AI1099" s="30"/>
      <c r="AK1099" s="30"/>
      <c r="AM1099" s="32"/>
      <c r="AN1099" s="30"/>
      <c r="AO1099" s="30"/>
      <c r="AP1099" s="30"/>
      <c r="AQ1099" s="29"/>
      <c r="AR1099" s="29"/>
      <c r="AT1099" s="120"/>
      <c r="AU1099" s="9" t="s">
        <v>367</v>
      </c>
      <c r="AV1099" s="9" t="s">
        <v>368</v>
      </c>
      <c r="AW1099" s="9" t="s">
        <v>369</v>
      </c>
      <c r="BH1099" s="120"/>
      <c r="BI1099" s="120"/>
      <c r="BJ1099" s="120"/>
      <c r="BK1099" s="120"/>
      <c r="BL1099" s="120"/>
      <c r="BM1099" s="120"/>
      <c r="BN1099" s="120"/>
      <c r="BO1099" s="120"/>
      <c r="BQ1099" s="120"/>
      <c r="BT1099" s="120"/>
      <c r="BU1099" s="120"/>
      <c r="BV1099" s="120"/>
      <c r="BW1099" s="9" t="s">
        <v>300</v>
      </c>
      <c r="BX1099" s="29"/>
      <c r="DI1099" s="29"/>
      <c r="DJ1099" s="13" t="s">
        <v>370</v>
      </c>
    </row>
    <row r="1100" spans="2:114" ht="15" customHeight="1">
      <c r="B1100" s="91" t="s">
        <v>440</v>
      </c>
      <c r="C1100" s="92" t="s">
        <v>352</v>
      </c>
      <c r="D1100" s="92" t="s">
        <v>364</v>
      </c>
      <c r="E1100" s="93" t="s">
        <v>371</v>
      </c>
      <c r="F1100" s="9">
        <v>4</v>
      </c>
      <c r="G1100" s="9">
        <f t="shared" si="16"/>
        <v>1</v>
      </c>
      <c r="I1100" s="8">
        <f>IF(AND($J$1099=1,$Q$1099&lt;&gt;"○"),1,0)</f>
        <v>0</v>
      </c>
      <c r="J1100" s="8">
        <f>IF($AL$1100="NA",0,1)</f>
        <v>0</v>
      </c>
      <c r="K1100" s="28" t="s">
        <v>118</v>
      </c>
      <c r="L1100" s="29"/>
      <c r="N1100" s="30"/>
      <c r="AB1100" s="30"/>
      <c r="AC1100" s="30"/>
      <c r="AD1100" s="30"/>
      <c r="AE1100" s="30"/>
      <c r="AF1100" s="30"/>
      <c r="AG1100" s="30"/>
      <c r="AH1100" s="30"/>
      <c r="AI1100" s="30"/>
      <c r="AK1100" s="30"/>
      <c r="AL1100" s="8" t="str">
        <f>IF('項目E3(環境の整備)'!$J$23="","NA",'項目E3(環境の整備)'!$J$23)</f>
        <v>NA</v>
      </c>
      <c r="AN1100" s="30"/>
      <c r="AO1100" s="30"/>
      <c r="AP1100" s="30"/>
      <c r="AQ1100" s="29"/>
      <c r="AR1100" s="29"/>
      <c r="AT1100" s="120"/>
      <c r="BH1100" s="120"/>
      <c r="BI1100" s="120"/>
      <c r="BJ1100" s="120"/>
      <c r="BK1100" s="120"/>
      <c r="BL1100" s="120"/>
      <c r="BM1100" s="120"/>
      <c r="BN1100" s="120"/>
      <c r="BO1100" s="120"/>
      <c r="BQ1100" s="120"/>
      <c r="BR1100" s="9" t="s">
        <v>372</v>
      </c>
      <c r="BT1100" s="120"/>
      <c r="BU1100" s="120"/>
      <c r="BV1100" s="120"/>
      <c r="BW1100" s="9" t="s">
        <v>301</v>
      </c>
      <c r="BX1100" s="29"/>
      <c r="BY1100" s="13" t="s">
        <v>369</v>
      </c>
      <c r="CA1100" s="13" t="s">
        <v>373</v>
      </c>
      <c r="DI1100" s="29"/>
      <c r="DJ1100" s="13" t="s">
        <v>127</v>
      </c>
    </row>
    <row r="1101" spans="2:114" ht="15" customHeight="1">
      <c r="B1101" s="91" t="s">
        <v>440</v>
      </c>
      <c r="C1101" s="92" t="s">
        <v>352</v>
      </c>
      <c r="D1101" s="92" t="s">
        <v>162</v>
      </c>
      <c r="E1101" s="93" t="s">
        <v>374</v>
      </c>
      <c r="F1101" s="9">
        <v>4</v>
      </c>
      <c r="G1101" s="9">
        <f t="shared" si="16"/>
        <v>1</v>
      </c>
      <c r="J1101" s="8">
        <f>IF(COUNTIF($O$1101:$AH$1101,"○")=0,0,1)</f>
        <v>0</v>
      </c>
      <c r="K1101" s="28" t="s">
        <v>154</v>
      </c>
      <c r="L1101" s="29"/>
      <c r="N1101" s="30"/>
      <c r="O1101" s="8" t="str">
        <f>IF('項目E3(環境の整備)'!$K$23="","NA",'項目E3(環境の整備)'!$K$23)</f>
        <v>NA</v>
      </c>
      <c r="P1101" s="8" t="str">
        <f>IF('項目E3(環境の整備)'!$L$23="","NA",'項目E3(環境の整備)'!$L$23)</f>
        <v>NA</v>
      </c>
      <c r="Q1101" s="8" t="str">
        <f>IF('項目E3(環境の整備)'!$M$23="","NA",'項目E3(環境の整備)'!$M$23)</f>
        <v>NA</v>
      </c>
      <c r="R1101" s="8" t="str">
        <f>IF('項目E3(環境の整備)'!$N$23="","NA",'項目E3(環境の整備)'!$N$23)</f>
        <v>NA</v>
      </c>
      <c r="AB1101" s="30"/>
      <c r="AC1101" s="30"/>
      <c r="AD1101" s="30"/>
      <c r="AE1101" s="30"/>
      <c r="AF1101" s="30"/>
      <c r="AG1101" s="30"/>
      <c r="AH1101" s="30"/>
      <c r="AI1101" s="30"/>
      <c r="AK1101" s="30"/>
      <c r="AN1101" s="30"/>
      <c r="AO1101" s="30"/>
      <c r="AP1101" s="30"/>
      <c r="AQ1101" s="29"/>
      <c r="AR1101" s="29"/>
      <c r="AT1101" s="120"/>
      <c r="AU1101" s="9" t="s">
        <v>375</v>
      </c>
      <c r="AV1101" s="9" t="s">
        <v>376</v>
      </c>
      <c r="AW1101" s="9" t="s">
        <v>377</v>
      </c>
      <c r="AX1101" s="9" t="s">
        <v>378</v>
      </c>
      <c r="BH1101" s="120"/>
      <c r="BI1101" s="120"/>
      <c r="BJ1101" s="120"/>
      <c r="BK1101" s="120"/>
      <c r="BL1101" s="120"/>
      <c r="BM1101" s="120"/>
      <c r="BN1101" s="120"/>
      <c r="BO1101" s="120"/>
      <c r="BQ1101" s="120"/>
      <c r="BT1101" s="120"/>
      <c r="BU1101" s="120"/>
      <c r="BV1101" s="120"/>
      <c r="BW1101" s="9" t="s">
        <v>306</v>
      </c>
      <c r="BX1101" s="29"/>
      <c r="DI1101" s="29"/>
      <c r="DJ1101" s="13" t="s">
        <v>370</v>
      </c>
    </row>
    <row r="1102" spans="2:114" ht="15" customHeight="1">
      <c r="B1102" s="91" t="s">
        <v>440</v>
      </c>
      <c r="C1102" s="92" t="s">
        <v>352</v>
      </c>
      <c r="D1102" s="92" t="s">
        <v>379</v>
      </c>
      <c r="E1102" s="93" t="s">
        <v>380</v>
      </c>
      <c r="F1102" s="9">
        <v>4</v>
      </c>
      <c r="G1102" s="9">
        <f t="shared" si="16"/>
        <v>1</v>
      </c>
      <c r="J1102" s="8">
        <f>IF(COUNTIF($O$1102:$AH$1102,"○")=0,0,1)</f>
        <v>0</v>
      </c>
      <c r="K1102" s="28" t="s">
        <v>154</v>
      </c>
      <c r="L1102" s="29"/>
      <c r="N1102" s="30"/>
      <c r="O1102" s="8" t="str">
        <f>IF('項目E3(環境の整備)'!$O$23="","NA",'項目E3(環境の整備)'!$O$23)</f>
        <v>NA</v>
      </c>
      <c r="P1102" s="8" t="str">
        <f>IF('項目E3(環境の整備)'!$P$23="","NA",'項目E3(環境の整備)'!$P$23)</f>
        <v>NA</v>
      </c>
      <c r="Q1102" s="8" t="str">
        <f>IF('項目E3(環境の整備)'!$Q$23="","NA",'項目E3(環境の整備)'!$Q$23)</f>
        <v>NA</v>
      </c>
      <c r="R1102" s="8" t="str">
        <f>IF('項目E3(環境の整備)'!$R$23="","NA",'項目E3(環境の整備)'!$R$23)</f>
        <v>NA</v>
      </c>
      <c r="S1102" s="8" t="str">
        <f>IF('項目E3(環境の整備)'!$S$23="","NA",'項目E3(環境の整備)'!$S$23)</f>
        <v>NA</v>
      </c>
      <c r="T1102" s="8" t="str">
        <f>IF('項目E3(環境の整備)'!$T$23="","NA",'項目E3(環境の整備)'!$T$23)</f>
        <v>NA</v>
      </c>
      <c r="U1102" s="8" t="str">
        <f>IF('項目E3(環境の整備)'!$U$23="","NA",'項目E3(環境の整備)'!$U$23)</f>
        <v>NA</v>
      </c>
      <c r="V1102" s="8" t="str">
        <f>IF('項目E3(環境の整備)'!$V$23="","NA",'項目E3(環境の整備)'!$V$23)</f>
        <v>NA</v>
      </c>
      <c r="W1102" s="8" t="str">
        <f>IF('項目E3(環境の整備)'!$W$23="","NA",'項目E3(環境の整備)'!$W$23)</f>
        <v>NA</v>
      </c>
      <c r="AB1102" s="30"/>
      <c r="AC1102" s="30"/>
      <c r="AD1102" s="30"/>
      <c r="AE1102" s="30"/>
      <c r="AF1102" s="30"/>
      <c r="AG1102" s="30"/>
      <c r="AH1102" s="30"/>
      <c r="AI1102" s="30"/>
      <c r="AK1102" s="30"/>
      <c r="AN1102" s="30"/>
      <c r="AO1102" s="30"/>
      <c r="AP1102" s="30"/>
      <c r="AQ1102" s="29"/>
      <c r="AR1102" s="29"/>
      <c r="AT1102" s="120"/>
      <c r="AU1102" s="9" t="s">
        <v>381</v>
      </c>
      <c r="AV1102" s="9" t="s">
        <v>382</v>
      </c>
      <c r="AW1102" s="9" t="s">
        <v>383</v>
      </c>
      <c r="AX1102" s="9" t="s">
        <v>384</v>
      </c>
      <c r="AY1102" s="9" t="s">
        <v>385</v>
      </c>
      <c r="AZ1102" s="9" t="s">
        <v>386</v>
      </c>
      <c r="BA1102" s="9" t="s">
        <v>387</v>
      </c>
      <c r="BB1102" s="9" t="s">
        <v>388</v>
      </c>
      <c r="BC1102" s="9" t="s">
        <v>389</v>
      </c>
      <c r="BH1102" s="120"/>
      <c r="BI1102" s="120"/>
      <c r="BJ1102" s="120"/>
      <c r="BK1102" s="120"/>
      <c r="BL1102" s="120"/>
      <c r="BM1102" s="120"/>
      <c r="BN1102" s="120"/>
      <c r="BO1102" s="120"/>
      <c r="BQ1102" s="120"/>
      <c r="BT1102" s="120"/>
      <c r="BU1102" s="120"/>
      <c r="BV1102" s="120"/>
      <c r="BW1102" s="9" t="s">
        <v>316</v>
      </c>
      <c r="BX1102" s="29"/>
      <c r="DI1102" s="29"/>
      <c r="DJ1102" s="13" t="s">
        <v>370</v>
      </c>
    </row>
    <row r="1103" spans="2:114" ht="15" customHeight="1">
      <c r="B1103" s="91" t="s">
        <v>440</v>
      </c>
      <c r="C1103" s="92" t="s">
        <v>352</v>
      </c>
      <c r="D1103" s="92" t="s">
        <v>391</v>
      </c>
      <c r="E1103" s="93" t="s">
        <v>392</v>
      </c>
      <c r="F1103" s="9">
        <v>4</v>
      </c>
      <c r="G1103" s="9">
        <f t="shared" si="16"/>
        <v>1</v>
      </c>
      <c r="J1103" s="8">
        <f>IF(COUNTIF($O$1103:$AH$1103,"○")=0,0,1)</f>
        <v>0</v>
      </c>
      <c r="K1103" s="28" t="s">
        <v>154</v>
      </c>
      <c r="L1103" s="29"/>
      <c r="N1103" s="30"/>
      <c r="O1103" s="8" t="str">
        <f>IF('項目E3(環境の整備)'!$X$23="","NA",'項目E3(環境の整備)'!$X$23)</f>
        <v>NA</v>
      </c>
      <c r="P1103" s="8" t="str">
        <f>IF('項目E3(環境の整備)'!$Y$23="","NA",'項目E3(環境の整備)'!$Y$23)</f>
        <v>NA</v>
      </c>
      <c r="Q1103" s="8" t="str">
        <f>IF('項目E3(環境の整備)'!$Z$23="","NA",'項目E3(環境の整備)'!$Z$23)</f>
        <v>NA</v>
      </c>
      <c r="R1103" s="8" t="str">
        <f>IF('項目E3(環境の整備)'!$AA$23="","NA",'項目E3(環境の整備)'!$AA$23)</f>
        <v>NA</v>
      </c>
      <c r="S1103" s="8" t="str">
        <f>IF('項目E3(環境の整備)'!$AB$23="","NA",'項目E3(環境の整備)'!$AB$23)</f>
        <v>NA</v>
      </c>
      <c r="T1103" s="8" t="str">
        <f>IF('項目E3(環境の整備)'!$AC$23="","NA",'項目E3(環境の整備)'!$AC$23)</f>
        <v>NA</v>
      </c>
      <c r="U1103" s="8" t="str">
        <f>IF('項目E3(環境の整備)'!$AD$23="","NA",'項目E3(環境の整備)'!$AD$23)</f>
        <v>NA</v>
      </c>
      <c r="V1103" s="8" t="str">
        <f>IF('項目E3(環境の整備)'!$AE$23="","NA",'項目E3(環境の整備)'!$AE$23)</f>
        <v>NA</v>
      </c>
      <c r="W1103" s="8" t="str">
        <f>IF('項目E3(環境の整備)'!$AF$23="","NA",'項目E3(環境の整備)'!$AF$23)</f>
        <v>NA</v>
      </c>
      <c r="X1103" s="8" t="str">
        <f>IF('項目E3(環境の整備)'!$AG$23="","NA",'項目E3(環境の整備)'!$AG$23)</f>
        <v>NA</v>
      </c>
      <c r="Y1103" s="8" t="str">
        <f>IF('項目E3(環境の整備)'!$AH$23="","NA",'項目E3(環境の整備)'!$AH$23)</f>
        <v>NA</v>
      </c>
      <c r="AB1103" s="30"/>
      <c r="AC1103" s="30"/>
      <c r="AD1103" s="30"/>
      <c r="AE1103" s="30"/>
      <c r="AF1103" s="30"/>
      <c r="AG1103" s="30"/>
      <c r="AH1103" s="30"/>
      <c r="AI1103" s="30"/>
      <c r="AK1103" s="30"/>
      <c r="AN1103" s="30"/>
      <c r="AO1103" s="30"/>
      <c r="AP1103" s="30"/>
      <c r="AQ1103" s="29"/>
      <c r="AR1103" s="29"/>
      <c r="AT1103" s="120"/>
      <c r="AU1103" s="9" t="s">
        <v>393</v>
      </c>
      <c r="AV1103" s="9" t="s">
        <v>394</v>
      </c>
      <c r="AW1103" s="9" t="s">
        <v>395</v>
      </c>
      <c r="AX1103" s="9" t="s">
        <v>396</v>
      </c>
      <c r="AY1103" s="9" t="s">
        <v>397</v>
      </c>
      <c r="AZ1103" s="9" t="s">
        <v>398</v>
      </c>
      <c r="BA1103" s="9" t="s">
        <v>399</v>
      </c>
      <c r="BB1103" s="9" t="s">
        <v>400</v>
      </c>
      <c r="BC1103" s="9" t="s">
        <v>401</v>
      </c>
      <c r="BD1103" s="9" t="s">
        <v>402</v>
      </c>
      <c r="BE1103" s="9" t="s">
        <v>403</v>
      </c>
      <c r="BH1103" s="120"/>
      <c r="BI1103" s="120"/>
      <c r="BJ1103" s="120"/>
      <c r="BK1103" s="120"/>
      <c r="BL1103" s="120"/>
      <c r="BM1103" s="120"/>
      <c r="BN1103" s="120"/>
      <c r="BO1103" s="120"/>
      <c r="BQ1103" s="120"/>
      <c r="BT1103" s="120"/>
      <c r="BU1103" s="120"/>
      <c r="BV1103" s="120"/>
      <c r="BW1103" s="9" t="s">
        <v>328</v>
      </c>
      <c r="BX1103" s="29"/>
      <c r="DI1103" s="29"/>
      <c r="DJ1103" s="13" t="s">
        <v>370</v>
      </c>
    </row>
    <row r="1104" spans="2:114" ht="15" customHeight="1">
      <c r="B1104" s="91" t="s">
        <v>440</v>
      </c>
      <c r="C1104" s="92" t="s">
        <v>352</v>
      </c>
      <c r="D1104" s="92" t="s">
        <v>391</v>
      </c>
      <c r="E1104" s="93" t="s">
        <v>404</v>
      </c>
      <c r="F1104" s="9">
        <v>4</v>
      </c>
      <c r="G1104" s="9">
        <f t="shared" si="16"/>
        <v>1</v>
      </c>
      <c r="I1104" s="8">
        <f>IF(AND($J$1103=1,$Y$1103&lt;&gt;"○"),1,0)</f>
        <v>0</v>
      </c>
      <c r="J1104" s="8">
        <f>IF($AL$1104="NA",0,1)</f>
        <v>0</v>
      </c>
      <c r="K1104" s="28" t="s">
        <v>118</v>
      </c>
      <c r="L1104" s="29"/>
      <c r="N1104" s="30"/>
      <c r="AB1104" s="30"/>
      <c r="AC1104" s="30"/>
      <c r="AD1104" s="30"/>
      <c r="AE1104" s="30"/>
      <c r="AF1104" s="30"/>
      <c r="AG1104" s="30"/>
      <c r="AH1104" s="30"/>
      <c r="AI1104" s="30"/>
      <c r="AK1104" s="30"/>
      <c r="AL1104" s="8" t="str">
        <f>IF('項目E3(環境の整備)'!$AI$23="","NA",'項目E3(環境の整備)'!$AI$23)</f>
        <v>NA</v>
      </c>
      <c r="AN1104" s="30"/>
      <c r="AO1104" s="30"/>
      <c r="AP1104" s="30"/>
      <c r="AQ1104" s="29"/>
      <c r="AR1104" s="29"/>
      <c r="AT1104" s="120"/>
      <c r="BH1104" s="120"/>
      <c r="BI1104" s="120"/>
      <c r="BJ1104" s="120"/>
      <c r="BK1104" s="120"/>
      <c r="BL1104" s="120"/>
      <c r="BM1104" s="120"/>
      <c r="BN1104" s="120"/>
      <c r="BO1104" s="120"/>
      <c r="BQ1104" s="120"/>
      <c r="BR1104" s="9" t="s">
        <v>405</v>
      </c>
      <c r="BT1104" s="120"/>
      <c r="BU1104" s="120"/>
      <c r="BV1104" s="120"/>
      <c r="BW1104" s="9" t="s">
        <v>329</v>
      </c>
      <c r="BX1104" s="29"/>
      <c r="BY1104" s="13" t="s">
        <v>403</v>
      </c>
      <c r="CA1104" s="13" t="s">
        <v>373</v>
      </c>
      <c r="DI1104" s="29"/>
      <c r="DJ1104" s="13" t="s">
        <v>127</v>
      </c>
    </row>
    <row r="1105" spans="2:114" ht="15" customHeight="1">
      <c r="B1105" s="91" t="s">
        <v>440</v>
      </c>
      <c r="C1105" s="92" t="s">
        <v>352</v>
      </c>
      <c r="D1105" s="92" t="s">
        <v>406</v>
      </c>
      <c r="E1105" s="93" t="s">
        <v>407</v>
      </c>
      <c r="F1105" s="9">
        <v>4</v>
      </c>
      <c r="G1105" s="9">
        <f t="shared" si="16"/>
        <v>1</v>
      </c>
      <c r="J1105" s="8">
        <f>IF(COUNTIF($O$1105:$AH$1105,"○")=0,0,1)</f>
        <v>0</v>
      </c>
      <c r="K1105" s="28" t="s">
        <v>154</v>
      </c>
      <c r="L1105" s="29"/>
      <c r="N1105" s="30"/>
      <c r="O1105" s="8" t="str">
        <f>IF('項目E3(環境の整備)'!$AJ$23="","NA",'項目E3(環境の整備)'!$AJ$23)</f>
        <v>NA</v>
      </c>
      <c r="P1105" s="8" t="str">
        <f>IF('項目E3(環境の整備)'!$AK$23="","NA",'項目E3(環境の整備)'!$AK$23)</f>
        <v>NA</v>
      </c>
      <c r="Q1105" s="8" t="str">
        <f>IF('項目E3(環境の整備)'!$AL$23="","NA",'項目E3(環境の整備)'!$AL$23)</f>
        <v>NA</v>
      </c>
      <c r="R1105" s="8" t="str">
        <f>IF('項目E3(環境の整備)'!$AM$23="","NA",'項目E3(環境の整備)'!$AM$23)</f>
        <v>NA</v>
      </c>
      <c r="S1105" s="8" t="str">
        <f>IF('項目E3(環境の整備)'!$AN$23="","NA",'項目E3(環境の整備)'!$AN$23)</f>
        <v>NA</v>
      </c>
      <c r="T1105" s="8" t="str">
        <f>IF('項目E3(環境の整備)'!$AO$23="","NA",'項目E3(環境の整備)'!$AO$23)</f>
        <v>NA</v>
      </c>
      <c r="AB1105" s="30"/>
      <c r="AC1105" s="30"/>
      <c r="AD1105" s="30"/>
      <c r="AE1105" s="30"/>
      <c r="AF1105" s="30"/>
      <c r="AG1105" s="30"/>
      <c r="AH1105" s="30"/>
      <c r="AI1105" s="30"/>
      <c r="AK1105" s="30"/>
      <c r="AN1105" s="30"/>
      <c r="AO1105" s="30"/>
      <c r="AP1105" s="30"/>
      <c r="AQ1105" s="29"/>
      <c r="AR1105" s="29"/>
      <c r="AT1105" s="120"/>
      <c r="AU1105" s="9" t="s">
        <v>408</v>
      </c>
      <c r="AV1105" s="9" t="s">
        <v>409</v>
      </c>
      <c r="AW1105" s="9" t="s">
        <v>410</v>
      </c>
      <c r="AX1105" s="9" t="s">
        <v>411</v>
      </c>
      <c r="AY1105" s="9" t="s">
        <v>412</v>
      </c>
      <c r="AZ1105" s="9" t="s">
        <v>413</v>
      </c>
      <c r="BH1105" s="120"/>
      <c r="BI1105" s="120"/>
      <c r="BJ1105" s="120"/>
      <c r="BK1105" s="120"/>
      <c r="BL1105" s="120"/>
      <c r="BM1105" s="120"/>
      <c r="BN1105" s="120"/>
      <c r="BO1105" s="120"/>
      <c r="BQ1105" s="120"/>
      <c r="BT1105" s="120"/>
      <c r="BU1105" s="120"/>
      <c r="BV1105" s="120"/>
      <c r="BW1105" s="9" t="s">
        <v>336</v>
      </c>
      <c r="BX1105" s="29"/>
      <c r="DI1105" s="29"/>
      <c r="DJ1105" s="13" t="s">
        <v>370</v>
      </c>
    </row>
    <row r="1106" spans="2:114" ht="15" customHeight="1">
      <c r="B1106" s="91" t="s">
        <v>440</v>
      </c>
      <c r="C1106" s="92" t="s">
        <v>352</v>
      </c>
      <c r="D1106" s="92" t="s">
        <v>406</v>
      </c>
      <c r="E1106" s="93" t="s">
        <v>414</v>
      </c>
      <c r="F1106" s="9">
        <v>4</v>
      </c>
      <c r="G1106" s="9">
        <f t="shared" si="16"/>
        <v>1</v>
      </c>
      <c r="I1106" s="8">
        <f>IF(AND($J$1105=1,$T$1105&lt;&gt;"○"),1,0)</f>
        <v>0</v>
      </c>
      <c r="J1106" s="8">
        <f>IF($AL$1106="NA",0,1)</f>
        <v>0</v>
      </c>
      <c r="K1106" s="28" t="s">
        <v>118</v>
      </c>
      <c r="L1106" s="29"/>
      <c r="N1106" s="30"/>
      <c r="AB1106" s="30"/>
      <c r="AC1106" s="30"/>
      <c r="AD1106" s="30"/>
      <c r="AE1106" s="30"/>
      <c r="AF1106" s="30"/>
      <c r="AG1106" s="30"/>
      <c r="AH1106" s="30"/>
      <c r="AI1106" s="30"/>
      <c r="AK1106" s="30"/>
      <c r="AL1106" s="8" t="str">
        <f>IF('項目E3(環境の整備)'!$AP$23="","NA",'項目E3(環境の整備)'!$AP$23)</f>
        <v>NA</v>
      </c>
      <c r="AN1106" s="30"/>
      <c r="AO1106" s="30"/>
      <c r="AP1106" s="30"/>
      <c r="AQ1106" s="29"/>
      <c r="AR1106" s="29"/>
      <c r="AT1106" s="120"/>
      <c r="BH1106" s="120"/>
      <c r="BI1106" s="120"/>
      <c r="BJ1106" s="120"/>
      <c r="BK1106" s="120"/>
      <c r="BL1106" s="120"/>
      <c r="BM1106" s="120"/>
      <c r="BN1106" s="120"/>
      <c r="BO1106" s="120"/>
      <c r="BQ1106" s="120"/>
      <c r="BR1106" s="9" t="s">
        <v>415</v>
      </c>
      <c r="BT1106" s="120"/>
      <c r="BU1106" s="120"/>
      <c r="BV1106" s="120"/>
      <c r="BW1106" s="9" t="s">
        <v>337</v>
      </c>
      <c r="BX1106" s="29"/>
      <c r="BY1106" s="13" t="s">
        <v>413</v>
      </c>
      <c r="CA1106" s="13" t="s">
        <v>373</v>
      </c>
      <c r="DI1106" s="29"/>
      <c r="DJ1106" s="13" t="s">
        <v>127</v>
      </c>
    </row>
    <row r="1107" spans="2:114" ht="15" customHeight="1">
      <c r="B1107" s="91" t="s">
        <v>440</v>
      </c>
      <c r="C1107" s="92" t="s">
        <v>352</v>
      </c>
      <c r="D1107" s="92" t="s">
        <v>209</v>
      </c>
      <c r="E1107" s="93" t="s">
        <v>210</v>
      </c>
      <c r="F1107" s="9">
        <v>4</v>
      </c>
      <c r="G1107" s="9">
        <f t="shared" si="16"/>
        <v>1</v>
      </c>
      <c r="J1107" s="8">
        <f>IF(COUNTIF($O$1107:$AH$1107,"○")=0,0,1)</f>
        <v>0</v>
      </c>
      <c r="K1107" s="28" t="s">
        <v>154</v>
      </c>
      <c r="L1107" s="29"/>
      <c r="N1107" s="30"/>
      <c r="O1107" s="8" t="str">
        <f>IF('項目E3(環境の整備)'!$AQ$23="","NA",'項目E3(環境の整備)'!$AQ$23)</f>
        <v>NA</v>
      </c>
      <c r="P1107" s="8" t="str">
        <f>IF('項目E3(環境の整備)'!$AR$23="","NA",'項目E3(環境の整備)'!$AR$23)</f>
        <v>NA</v>
      </c>
      <c r="Q1107" s="8" t="str">
        <f>IF('項目E3(環境の整備)'!$AS$23="","NA",'項目E3(環境の整備)'!$AS$23)</f>
        <v>NA</v>
      </c>
      <c r="AB1107" s="30"/>
      <c r="AC1107" s="30"/>
      <c r="AD1107" s="30"/>
      <c r="AE1107" s="30"/>
      <c r="AF1107" s="30"/>
      <c r="AG1107" s="30"/>
      <c r="AH1107" s="30"/>
      <c r="AI1107" s="30"/>
      <c r="AK1107" s="30"/>
      <c r="AN1107" s="30"/>
      <c r="AO1107" s="30"/>
      <c r="AP1107" s="30"/>
      <c r="AQ1107" s="29"/>
      <c r="AR1107" s="29"/>
      <c r="AT1107" s="120"/>
      <c r="AU1107" s="9" t="s">
        <v>416</v>
      </c>
      <c r="AV1107" s="9" t="s">
        <v>417</v>
      </c>
      <c r="AW1107" s="9" t="s">
        <v>418</v>
      </c>
      <c r="BH1107" s="120"/>
      <c r="BI1107" s="120"/>
      <c r="BJ1107" s="120"/>
      <c r="BK1107" s="120"/>
      <c r="BL1107" s="120"/>
      <c r="BM1107" s="120"/>
      <c r="BN1107" s="120"/>
      <c r="BO1107" s="120"/>
      <c r="BQ1107" s="120"/>
      <c r="BT1107" s="120"/>
      <c r="BU1107" s="120"/>
      <c r="BV1107" s="120"/>
      <c r="BW1107" s="9" t="s">
        <v>342</v>
      </c>
      <c r="BX1107" s="29"/>
      <c r="DI1107" s="29"/>
      <c r="DJ1107" s="13" t="s">
        <v>370</v>
      </c>
    </row>
    <row r="1108" spans="2:114" ht="15" customHeight="1">
      <c r="B1108" s="91" t="s">
        <v>440</v>
      </c>
      <c r="C1108" s="92" t="s">
        <v>352</v>
      </c>
      <c r="D1108" s="92" t="s">
        <v>215</v>
      </c>
      <c r="E1108" s="93" t="s">
        <v>419</v>
      </c>
      <c r="F1108" s="9">
        <v>4</v>
      </c>
      <c r="G1108" s="9">
        <f t="shared" si="16"/>
        <v>1</v>
      </c>
      <c r="J1108" s="8">
        <f>IF(COUNTIF($O$1108:$AH$1108,"○")=0,0,1)</f>
        <v>0</v>
      </c>
      <c r="K1108" s="28" t="s">
        <v>154</v>
      </c>
      <c r="L1108" s="29"/>
      <c r="N1108" s="30"/>
      <c r="O1108" s="8" t="str">
        <f>IF('項目E3(環境の整備)'!$AT$23="","NA",'項目E3(環境の整備)'!$AT$23)</f>
        <v>NA</v>
      </c>
      <c r="AB1108" s="30"/>
      <c r="AC1108" s="30"/>
      <c r="AD1108" s="30"/>
      <c r="AE1108" s="30"/>
      <c r="AF1108" s="30"/>
      <c r="AG1108" s="30"/>
      <c r="AH1108" s="30"/>
      <c r="AI1108" s="30"/>
      <c r="AK1108" s="30"/>
      <c r="AN1108" s="30"/>
      <c r="AO1108" s="30"/>
      <c r="AP1108" s="30"/>
      <c r="AQ1108" s="29"/>
      <c r="AR1108" s="29"/>
      <c r="AT1108" s="120"/>
      <c r="AU1108" s="9" t="s">
        <v>420</v>
      </c>
      <c r="BH1108" s="120"/>
      <c r="BI1108" s="120"/>
      <c r="BJ1108" s="120"/>
      <c r="BK1108" s="120"/>
      <c r="BL1108" s="120"/>
      <c r="BM1108" s="120"/>
      <c r="BN1108" s="120"/>
      <c r="BO1108" s="120"/>
      <c r="BQ1108" s="120"/>
      <c r="BT1108" s="120"/>
      <c r="BU1108" s="120"/>
      <c r="BV1108" s="120"/>
      <c r="BW1108" s="9" t="s">
        <v>343</v>
      </c>
      <c r="BX1108" s="29"/>
      <c r="DI1108" s="29"/>
      <c r="DJ1108" s="13" t="s">
        <v>370</v>
      </c>
    </row>
    <row r="1109" spans="2:114" ht="15" customHeight="1">
      <c r="B1109" s="91" t="s">
        <v>440</v>
      </c>
      <c r="C1109" s="92" t="s">
        <v>352</v>
      </c>
      <c r="D1109" s="92" t="s">
        <v>218</v>
      </c>
      <c r="E1109" s="93" t="s">
        <v>421</v>
      </c>
      <c r="F1109" s="9">
        <v>4</v>
      </c>
      <c r="G1109" s="9">
        <f t="shared" si="16"/>
        <v>1</v>
      </c>
      <c r="J1109" s="8">
        <f>IF($AL$1109="NA",0,1)</f>
        <v>0</v>
      </c>
      <c r="K1109" s="28" t="s">
        <v>118</v>
      </c>
      <c r="L1109" s="29"/>
      <c r="N1109" s="30"/>
      <c r="AB1109" s="30"/>
      <c r="AC1109" s="30"/>
      <c r="AD1109" s="30"/>
      <c r="AE1109" s="30"/>
      <c r="AF1109" s="30"/>
      <c r="AG1109" s="30"/>
      <c r="AH1109" s="30"/>
      <c r="AI1109" s="30"/>
      <c r="AK1109" s="30"/>
      <c r="AL1109" s="8" t="str">
        <f>IF('項目E3(環境の整備)'!$AU$23="","NA",'項目E3(環境の整備)'!$AU$23)</f>
        <v>NA</v>
      </c>
      <c r="AN1109" s="30"/>
      <c r="AO1109" s="30"/>
      <c r="AP1109" s="30"/>
      <c r="AQ1109" s="29"/>
      <c r="AR1109" s="29"/>
      <c r="AT1109" s="120"/>
      <c r="BH1109" s="120"/>
      <c r="BI1109" s="120"/>
      <c r="BJ1109" s="120"/>
      <c r="BK1109" s="120"/>
      <c r="BL1109" s="120"/>
      <c r="BM1109" s="120"/>
      <c r="BN1109" s="120"/>
      <c r="BO1109" s="120"/>
      <c r="BQ1109" s="120"/>
      <c r="BR1109" s="9" t="s">
        <v>422</v>
      </c>
      <c r="BT1109" s="120"/>
      <c r="BU1109" s="120"/>
      <c r="BV1109" s="120"/>
      <c r="BW1109" s="9" t="s">
        <v>344</v>
      </c>
      <c r="BX1109" s="29"/>
      <c r="DI1109" s="29"/>
      <c r="DJ1109" s="13" t="s">
        <v>127</v>
      </c>
    </row>
    <row r="1110" spans="2:114" ht="15" customHeight="1">
      <c r="B1110" s="91" t="s">
        <v>440</v>
      </c>
      <c r="C1110" s="92" t="s">
        <v>352</v>
      </c>
      <c r="D1110" s="92" t="s">
        <v>432</v>
      </c>
      <c r="E1110" s="93" t="s">
        <v>423</v>
      </c>
      <c r="F1110" s="9">
        <v>4</v>
      </c>
      <c r="G1110" s="9">
        <f t="shared" si="16"/>
        <v>1</v>
      </c>
      <c r="J1110" s="8">
        <f>IF(OR($M$1110="(選択)",LEN(TRIM($M$1110))=0,$M$1110="NA"),0,1)</f>
        <v>0</v>
      </c>
      <c r="K1110" s="28" t="s">
        <v>145</v>
      </c>
      <c r="L1110" s="29"/>
      <c r="M1110" s="8" t="str">
        <f>IF('項目E3(環境の整備)'!$AV$23="","NA",'項目E3(環境の整備)'!$AV$23)</f>
        <v>(選択)</v>
      </c>
      <c r="N1110" s="30"/>
      <c r="AB1110" s="30"/>
      <c r="AC1110" s="30"/>
      <c r="AD1110" s="30"/>
      <c r="AE1110" s="30"/>
      <c r="AF1110" s="30"/>
      <c r="AG1110" s="30"/>
      <c r="AH1110" s="30"/>
      <c r="AI1110" s="30"/>
      <c r="AK1110" s="30"/>
      <c r="AN1110" s="30"/>
      <c r="AO1110" s="30"/>
      <c r="AP1110" s="30"/>
      <c r="AQ1110" s="29"/>
      <c r="AR1110" s="29"/>
      <c r="AS1110" s="9" t="s">
        <v>424</v>
      </c>
      <c r="AT1110" s="120"/>
      <c r="BH1110" s="120"/>
      <c r="BI1110" s="120"/>
      <c r="BJ1110" s="120"/>
      <c r="BK1110" s="120"/>
      <c r="BL1110" s="120"/>
      <c r="BM1110" s="120"/>
      <c r="BN1110" s="120"/>
      <c r="BO1110" s="120"/>
      <c r="BQ1110" s="120"/>
      <c r="BT1110" s="120"/>
      <c r="BU1110" s="120"/>
      <c r="BV1110" s="120"/>
      <c r="BW1110" s="9" t="s">
        <v>345</v>
      </c>
      <c r="BX1110" s="29"/>
      <c r="DI1110" s="29"/>
      <c r="DJ1110" s="13" t="s">
        <v>360</v>
      </c>
    </row>
    <row r="1111" spans="2:114" ht="15" customHeight="1">
      <c r="B1111" s="91" t="s">
        <v>440</v>
      </c>
      <c r="C1111" s="92" t="s">
        <v>352</v>
      </c>
      <c r="D1111" s="92" t="s">
        <v>425</v>
      </c>
      <c r="E1111" s="93" t="s">
        <v>426</v>
      </c>
      <c r="F1111" s="9">
        <v>4</v>
      </c>
      <c r="G1111" s="9">
        <f t="shared" ref="G1111:G1174" si="17">+IF($AJ$1045="NA",1,IF(F1111&gt;$AJ$1045,1,0))</f>
        <v>1</v>
      </c>
      <c r="J1111" s="8">
        <f>IF($AL$1111="NA",0,1)</f>
        <v>0</v>
      </c>
      <c r="K1111" s="28" t="s">
        <v>118</v>
      </c>
      <c r="L1111" s="29"/>
      <c r="N1111" s="30"/>
      <c r="AB1111" s="30"/>
      <c r="AC1111" s="30"/>
      <c r="AD1111" s="30"/>
      <c r="AE1111" s="30"/>
      <c r="AF1111" s="30"/>
      <c r="AG1111" s="30"/>
      <c r="AH1111" s="30"/>
      <c r="AI1111" s="30"/>
      <c r="AK1111" s="30"/>
      <c r="AL1111" s="8" t="str">
        <f>IF('項目E3(環境の整備)'!$AW$23="","NA",'項目E3(環境の整備)'!$AW$23)</f>
        <v>NA</v>
      </c>
      <c r="AN1111" s="30"/>
      <c r="AO1111" s="30"/>
      <c r="AP1111" s="30"/>
      <c r="AQ1111" s="29"/>
      <c r="AR1111" s="29"/>
      <c r="AT1111" s="120"/>
      <c r="BH1111" s="120"/>
      <c r="BI1111" s="120"/>
      <c r="BJ1111" s="120"/>
      <c r="BK1111" s="120"/>
      <c r="BL1111" s="120"/>
      <c r="BM1111" s="120"/>
      <c r="BN1111" s="120"/>
      <c r="BO1111" s="120"/>
      <c r="BQ1111" s="120"/>
      <c r="BR1111" s="9" t="s">
        <v>427</v>
      </c>
      <c r="BT1111" s="120"/>
      <c r="BU1111" s="120"/>
      <c r="BV1111" s="120"/>
      <c r="BW1111" s="9" t="s">
        <v>346</v>
      </c>
      <c r="BX1111" s="29"/>
      <c r="DI1111" s="29"/>
      <c r="DJ1111" s="13" t="s">
        <v>127</v>
      </c>
    </row>
    <row r="1112" spans="2:114" ht="15" customHeight="1">
      <c r="B1112" s="91" t="s">
        <v>440</v>
      </c>
      <c r="C1112" s="92" t="s">
        <v>352</v>
      </c>
      <c r="D1112" s="92" t="s">
        <v>227</v>
      </c>
      <c r="E1112" s="93" t="s">
        <v>228</v>
      </c>
      <c r="F1112" s="9">
        <v>4</v>
      </c>
      <c r="G1112" s="9">
        <f t="shared" si="17"/>
        <v>1</v>
      </c>
      <c r="J1112" s="8">
        <f>IF($AL$1112="NA",0,1)</f>
        <v>0</v>
      </c>
      <c r="K1112" s="28" t="s">
        <v>118</v>
      </c>
      <c r="L1112" s="29"/>
      <c r="N1112" s="30"/>
      <c r="AB1112" s="30"/>
      <c r="AC1112" s="30"/>
      <c r="AD1112" s="30"/>
      <c r="AE1112" s="30"/>
      <c r="AF1112" s="30"/>
      <c r="AG1112" s="30"/>
      <c r="AH1112" s="30"/>
      <c r="AI1112" s="30"/>
      <c r="AK1112" s="30"/>
      <c r="AL1112" s="8" t="str">
        <f>IF('項目E3(環境の整備)'!$AX$23="","NA",'項目E3(環境の整備)'!$AX$23)</f>
        <v>NA</v>
      </c>
      <c r="AN1112" s="30"/>
      <c r="AO1112" s="30"/>
      <c r="AP1112" s="30"/>
      <c r="AQ1112" s="29"/>
      <c r="AR1112" s="29"/>
      <c r="AT1112" s="120"/>
      <c r="BH1112" s="120"/>
      <c r="BI1112" s="120"/>
      <c r="BJ1112" s="120"/>
      <c r="BK1112" s="120"/>
      <c r="BL1112" s="120"/>
      <c r="BM1112" s="120"/>
      <c r="BN1112" s="120"/>
      <c r="BO1112" s="120"/>
      <c r="BQ1112" s="120"/>
      <c r="BR1112" s="9" t="s">
        <v>428</v>
      </c>
      <c r="BT1112" s="120"/>
      <c r="BU1112" s="120"/>
      <c r="BV1112" s="120"/>
      <c r="BW1112" s="9" t="s">
        <v>347</v>
      </c>
      <c r="BX1112" s="29"/>
      <c r="DI1112" s="29"/>
      <c r="DJ1112" s="13" t="s">
        <v>127</v>
      </c>
    </row>
    <row r="1113" spans="2:114" ht="15" customHeight="1">
      <c r="B1113" s="91" t="s">
        <v>440</v>
      </c>
      <c r="C1113" s="92" t="s">
        <v>352</v>
      </c>
      <c r="D1113" s="92" t="s">
        <v>429</v>
      </c>
      <c r="E1113" s="93" t="s">
        <v>430</v>
      </c>
      <c r="F1113" s="9">
        <v>4</v>
      </c>
      <c r="G1113" s="9">
        <f t="shared" si="17"/>
        <v>1</v>
      </c>
      <c r="J1113" s="8">
        <f>IF(OR($M$1113="(選択)",LEN(TRIM($M$1113))=0,$M$1113="NA"),0,1)</f>
        <v>0</v>
      </c>
      <c r="K1113" s="28" t="s">
        <v>145</v>
      </c>
      <c r="L1113" s="29"/>
      <c r="M1113" s="8" t="str">
        <f>IF('項目E3(環境の整備)'!$AY$23="","NA",'項目E3(環境の整備)'!$AY$23)</f>
        <v>(選択)</v>
      </c>
      <c r="N1113" s="30"/>
      <c r="AB1113" s="30"/>
      <c r="AC1113" s="30"/>
      <c r="AD1113" s="30"/>
      <c r="AE1113" s="30"/>
      <c r="AF1113" s="30"/>
      <c r="AG1113" s="30"/>
      <c r="AH1113" s="30"/>
      <c r="AI1113" s="30"/>
      <c r="AK1113" s="30"/>
      <c r="AN1113" s="30"/>
      <c r="AO1113" s="30"/>
      <c r="AP1113" s="30"/>
      <c r="AQ1113" s="29"/>
      <c r="AR1113" s="29"/>
      <c r="AS1113" s="9" t="s">
        <v>431</v>
      </c>
      <c r="AT1113" s="120"/>
      <c r="BH1113" s="120"/>
      <c r="BI1113" s="120"/>
      <c r="BJ1113" s="120"/>
      <c r="BK1113" s="120"/>
      <c r="BL1113" s="120"/>
      <c r="BM1113" s="120"/>
      <c r="BN1113" s="120"/>
      <c r="BO1113" s="120"/>
      <c r="BQ1113" s="120"/>
      <c r="BT1113" s="120"/>
      <c r="BU1113" s="120"/>
      <c r="BV1113" s="120"/>
      <c r="BW1113" s="9" t="s">
        <v>348</v>
      </c>
      <c r="BX1113" s="29"/>
      <c r="DI1113" s="29"/>
      <c r="DJ1113" s="13" t="s">
        <v>360</v>
      </c>
    </row>
    <row r="1114" spans="2:114" ht="15" customHeight="1">
      <c r="B1114" s="91" t="s">
        <v>440</v>
      </c>
      <c r="C1114" s="92" t="s">
        <v>352</v>
      </c>
      <c r="D1114" s="92" t="s">
        <v>357</v>
      </c>
      <c r="E1114" s="93" t="s">
        <v>442</v>
      </c>
      <c r="F1114" s="9">
        <v>5</v>
      </c>
      <c r="G1114" s="9">
        <f t="shared" si="17"/>
        <v>1</v>
      </c>
      <c r="J1114" s="8">
        <f>IF(OR($M$1114="(選択)",LEN(TRIM($M$1114))=0,$M$1114="NA"),0,1)</f>
        <v>0</v>
      </c>
      <c r="K1114" s="28" t="s">
        <v>145</v>
      </c>
      <c r="L1114" s="29"/>
      <c r="M1114" s="8" t="str">
        <f>IF('項目E3(環境の整備)'!$C$24="","NA",'項目E3(環境の整備)'!$C$24)</f>
        <v>(選択)</v>
      </c>
      <c r="N1114" s="30"/>
      <c r="AB1114" s="30"/>
      <c r="AC1114" s="30"/>
      <c r="AD1114" s="30"/>
      <c r="AE1114" s="30"/>
      <c r="AF1114" s="30"/>
      <c r="AG1114" s="30"/>
      <c r="AH1114" s="30"/>
      <c r="AI1114" s="30"/>
      <c r="AK1114" s="30"/>
      <c r="AN1114" s="30"/>
      <c r="AO1114" s="30"/>
      <c r="AP1114" s="30"/>
      <c r="AQ1114" s="29"/>
      <c r="AR1114" s="29"/>
      <c r="AS1114" s="9" t="s">
        <v>359</v>
      </c>
      <c r="AT1114" s="120"/>
      <c r="BH1114" s="120"/>
      <c r="BI1114" s="120"/>
      <c r="BJ1114" s="120"/>
      <c r="BK1114" s="120"/>
      <c r="BL1114" s="120"/>
      <c r="BM1114" s="120"/>
      <c r="BN1114" s="120"/>
      <c r="BO1114" s="120"/>
      <c r="BQ1114" s="120"/>
      <c r="BT1114" s="120"/>
      <c r="BU1114" s="120"/>
      <c r="BV1114" s="120"/>
      <c r="BW1114" s="9" t="s">
        <v>295</v>
      </c>
      <c r="BX1114" s="29"/>
      <c r="DI1114" s="29"/>
      <c r="DJ1114" s="13" t="s">
        <v>360</v>
      </c>
    </row>
    <row r="1115" spans="2:114" ht="15" customHeight="1">
      <c r="B1115" s="91" t="s">
        <v>440</v>
      </c>
      <c r="C1115" s="92" t="s">
        <v>352</v>
      </c>
      <c r="D1115" s="92" t="s">
        <v>361</v>
      </c>
      <c r="E1115" s="93" t="s">
        <v>362</v>
      </c>
      <c r="F1115" s="9">
        <v>5</v>
      </c>
      <c r="G1115" s="9">
        <f t="shared" si="17"/>
        <v>1</v>
      </c>
      <c r="J1115" s="8">
        <f>IF($AL$1115="NA",0,1)</f>
        <v>0</v>
      </c>
      <c r="K1115" s="28" t="s">
        <v>118</v>
      </c>
      <c r="L1115" s="29"/>
      <c r="N1115" s="30"/>
      <c r="AB1115" s="30"/>
      <c r="AC1115" s="30"/>
      <c r="AD1115" s="30"/>
      <c r="AE1115" s="30"/>
      <c r="AF1115" s="30"/>
      <c r="AG1115" s="30"/>
      <c r="AH1115" s="30"/>
      <c r="AI1115" s="30"/>
      <c r="AK1115" s="30"/>
      <c r="AL1115" s="8" t="str">
        <f>IF('項目E3(環境の整備)'!$D$24="","NA",'項目E3(環境の整備)'!$D$24)</f>
        <v>NA</v>
      </c>
      <c r="AN1115" s="30"/>
      <c r="AO1115" s="30"/>
      <c r="AP1115" s="30"/>
      <c r="AQ1115" s="29"/>
      <c r="AR1115" s="29"/>
      <c r="AT1115" s="120"/>
      <c r="BH1115" s="120"/>
      <c r="BI1115" s="120"/>
      <c r="BJ1115" s="120"/>
      <c r="BK1115" s="120"/>
      <c r="BL1115" s="120"/>
      <c r="BM1115" s="120"/>
      <c r="BN1115" s="120"/>
      <c r="BO1115" s="120"/>
      <c r="BQ1115" s="120"/>
      <c r="BR1115" s="9" t="s">
        <v>363</v>
      </c>
      <c r="BT1115" s="120"/>
      <c r="BU1115" s="120"/>
      <c r="BV1115" s="120"/>
      <c r="BW1115" s="9" t="s">
        <v>296</v>
      </c>
      <c r="BX1115" s="29"/>
      <c r="DI1115" s="29"/>
      <c r="DJ1115" s="13" t="s">
        <v>127</v>
      </c>
    </row>
    <row r="1116" spans="2:114" ht="15" customHeight="1">
      <c r="B1116" s="91" t="s">
        <v>440</v>
      </c>
      <c r="C1116" s="92" t="s">
        <v>352</v>
      </c>
      <c r="D1116" s="92" t="s">
        <v>364</v>
      </c>
      <c r="E1116" s="93" t="s">
        <v>365</v>
      </c>
      <c r="F1116" s="9">
        <v>5</v>
      </c>
      <c r="G1116" s="9">
        <f t="shared" si="17"/>
        <v>1</v>
      </c>
      <c r="J1116" s="8">
        <f>IF(COUNTIF($O$1116:$AH$1116,"○")=0,0,1)</f>
        <v>0</v>
      </c>
      <c r="K1116" s="28" t="s">
        <v>366</v>
      </c>
      <c r="L1116" s="29"/>
      <c r="N1116" s="30"/>
      <c r="O1116" s="8" t="str">
        <f>IF('項目E3(環境の整備)'!$G$24="","NA",'項目E3(環境の整備)'!$G$24)</f>
        <v>NA</v>
      </c>
      <c r="P1116" s="8" t="str">
        <f>IF('項目E3(環境の整備)'!$H$24="","NA",'項目E3(環境の整備)'!$H$24)</f>
        <v>NA</v>
      </c>
      <c r="Q1116" s="8" t="str">
        <f>IF('項目E3(環境の整備)'!$I$24="","NA",'項目E3(環境の整備)'!$I$24)</f>
        <v>NA</v>
      </c>
      <c r="AB1116" s="30"/>
      <c r="AC1116" s="30"/>
      <c r="AD1116" s="30"/>
      <c r="AE1116" s="30"/>
      <c r="AF1116" s="30"/>
      <c r="AG1116" s="30"/>
      <c r="AH1116" s="30"/>
      <c r="AI1116" s="30"/>
      <c r="AK1116" s="30"/>
      <c r="AM1116" s="32"/>
      <c r="AN1116" s="30"/>
      <c r="AO1116" s="30"/>
      <c r="AP1116" s="30"/>
      <c r="AQ1116" s="29"/>
      <c r="AR1116" s="29"/>
      <c r="AT1116" s="120"/>
      <c r="AU1116" s="9" t="s">
        <v>367</v>
      </c>
      <c r="AV1116" s="9" t="s">
        <v>368</v>
      </c>
      <c r="AW1116" s="9" t="s">
        <v>369</v>
      </c>
      <c r="BH1116" s="120"/>
      <c r="BI1116" s="120"/>
      <c r="BJ1116" s="120"/>
      <c r="BK1116" s="120"/>
      <c r="BL1116" s="120"/>
      <c r="BM1116" s="120"/>
      <c r="BN1116" s="120"/>
      <c r="BO1116" s="120"/>
      <c r="BQ1116" s="120"/>
      <c r="BT1116" s="120"/>
      <c r="BU1116" s="120"/>
      <c r="BV1116" s="120"/>
      <c r="BW1116" s="9" t="s">
        <v>300</v>
      </c>
      <c r="BX1116" s="29"/>
      <c r="DI1116" s="29"/>
      <c r="DJ1116" s="13" t="s">
        <v>370</v>
      </c>
    </row>
    <row r="1117" spans="2:114" ht="15" customHeight="1">
      <c r="B1117" s="91" t="s">
        <v>440</v>
      </c>
      <c r="C1117" s="92" t="s">
        <v>352</v>
      </c>
      <c r="D1117" s="92" t="s">
        <v>364</v>
      </c>
      <c r="E1117" s="93" t="s">
        <v>371</v>
      </c>
      <c r="F1117" s="9">
        <v>5</v>
      </c>
      <c r="G1117" s="9">
        <f t="shared" si="17"/>
        <v>1</v>
      </c>
      <c r="I1117" s="8">
        <f>IF(AND($J$1116=1,$Q$1116&lt;&gt;"○"),1,0)</f>
        <v>0</v>
      </c>
      <c r="J1117" s="8">
        <f>IF($AL$1117="NA",0,1)</f>
        <v>0</v>
      </c>
      <c r="K1117" s="28" t="s">
        <v>118</v>
      </c>
      <c r="L1117" s="29"/>
      <c r="N1117" s="30"/>
      <c r="AB1117" s="30"/>
      <c r="AC1117" s="30"/>
      <c r="AD1117" s="30"/>
      <c r="AE1117" s="30"/>
      <c r="AF1117" s="30"/>
      <c r="AG1117" s="30"/>
      <c r="AH1117" s="30"/>
      <c r="AI1117" s="30"/>
      <c r="AK1117" s="30"/>
      <c r="AL1117" s="8" t="str">
        <f>IF('項目E3(環境の整備)'!$J$24="","NA",'項目E3(環境の整備)'!$J$24)</f>
        <v>NA</v>
      </c>
      <c r="AN1117" s="30"/>
      <c r="AO1117" s="30"/>
      <c r="AP1117" s="30"/>
      <c r="AQ1117" s="29"/>
      <c r="AR1117" s="29"/>
      <c r="AT1117" s="120"/>
      <c r="BH1117" s="120"/>
      <c r="BI1117" s="120"/>
      <c r="BJ1117" s="120"/>
      <c r="BK1117" s="120"/>
      <c r="BL1117" s="120"/>
      <c r="BM1117" s="120"/>
      <c r="BN1117" s="120"/>
      <c r="BO1117" s="120"/>
      <c r="BQ1117" s="120"/>
      <c r="BR1117" s="9" t="s">
        <v>372</v>
      </c>
      <c r="BT1117" s="120"/>
      <c r="BU1117" s="120"/>
      <c r="BV1117" s="120"/>
      <c r="BW1117" s="9" t="s">
        <v>301</v>
      </c>
      <c r="BX1117" s="29"/>
      <c r="BY1117" s="13" t="s">
        <v>369</v>
      </c>
      <c r="CA1117" s="13" t="s">
        <v>373</v>
      </c>
      <c r="DI1117" s="29"/>
      <c r="DJ1117" s="13" t="s">
        <v>127</v>
      </c>
    </row>
    <row r="1118" spans="2:114" ht="15" customHeight="1">
      <c r="B1118" s="91" t="s">
        <v>440</v>
      </c>
      <c r="C1118" s="92" t="s">
        <v>352</v>
      </c>
      <c r="D1118" s="92" t="s">
        <v>162</v>
      </c>
      <c r="E1118" s="93" t="s">
        <v>374</v>
      </c>
      <c r="F1118" s="9">
        <v>5</v>
      </c>
      <c r="G1118" s="9">
        <f t="shared" si="17"/>
        <v>1</v>
      </c>
      <c r="J1118" s="8">
        <f>IF(COUNTIF($O$1118:$AH$1118,"○")=0,0,1)</f>
        <v>0</v>
      </c>
      <c r="K1118" s="28" t="s">
        <v>154</v>
      </c>
      <c r="L1118" s="29"/>
      <c r="N1118" s="30"/>
      <c r="O1118" s="8" t="str">
        <f>IF('項目E3(環境の整備)'!$K$24="","NA",'項目E3(環境の整備)'!$K$24)</f>
        <v>NA</v>
      </c>
      <c r="P1118" s="8" t="str">
        <f>IF('項目E3(環境の整備)'!$L$24="","NA",'項目E3(環境の整備)'!$L$24)</f>
        <v>NA</v>
      </c>
      <c r="Q1118" s="8" t="str">
        <f>IF('項目E3(環境の整備)'!$M$24="","NA",'項目E3(環境の整備)'!$M$24)</f>
        <v>NA</v>
      </c>
      <c r="R1118" s="8" t="str">
        <f>IF('項目E3(環境の整備)'!$N$24="","NA",'項目E3(環境の整備)'!$N$24)</f>
        <v>NA</v>
      </c>
      <c r="AB1118" s="30"/>
      <c r="AC1118" s="30"/>
      <c r="AD1118" s="30"/>
      <c r="AE1118" s="30"/>
      <c r="AF1118" s="30"/>
      <c r="AG1118" s="30"/>
      <c r="AH1118" s="30"/>
      <c r="AI1118" s="30"/>
      <c r="AK1118" s="30"/>
      <c r="AN1118" s="30"/>
      <c r="AO1118" s="30"/>
      <c r="AP1118" s="30"/>
      <c r="AQ1118" s="29"/>
      <c r="AR1118" s="29"/>
      <c r="AT1118" s="120"/>
      <c r="AU1118" s="9" t="s">
        <v>375</v>
      </c>
      <c r="AV1118" s="9" t="s">
        <v>376</v>
      </c>
      <c r="AW1118" s="9" t="s">
        <v>377</v>
      </c>
      <c r="AX1118" s="9" t="s">
        <v>378</v>
      </c>
      <c r="BH1118" s="120"/>
      <c r="BI1118" s="120"/>
      <c r="BJ1118" s="120"/>
      <c r="BK1118" s="120"/>
      <c r="BL1118" s="120"/>
      <c r="BM1118" s="120"/>
      <c r="BN1118" s="120"/>
      <c r="BO1118" s="120"/>
      <c r="BQ1118" s="120"/>
      <c r="BT1118" s="120"/>
      <c r="BU1118" s="120"/>
      <c r="BV1118" s="120"/>
      <c r="BW1118" s="9" t="s">
        <v>306</v>
      </c>
      <c r="BX1118" s="29"/>
      <c r="DI1118" s="29"/>
      <c r="DJ1118" s="13" t="s">
        <v>370</v>
      </c>
    </row>
    <row r="1119" spans="2:114" ht="15" customHeight="1">
      <c r="B1119" s="91" t="s">
        <v>440</v>
      </c>
      <c r="C1119" s="92" t="s">
        <v>352</v>
      </c>
      <c r="D1119" s="92" t="s">
        <v>379</v>
      </c>
      <c r="E1119" s="93" t="s">
        <v>380</v>
      </c>
      <c r="F1119" s="9">
        <v>5</v>
      </c>
      <c r="G1119" s="9">
        <f t="shared" si="17"/>
        <v>1</v>
      </c>
      <c r="J1119" s="8">
        <f>IF(COUNTIF($O$1119:$AH$1119,"○")=0,0,1)</f>
        <v>0</v>
      </c>
      <c r="K1119" s="28" t="s">
        <v>154</v>
      </c>
      <c r="L1119" s="29"/>
      <c r="N1119" s="30"/>
      <c r="O1119" s="8" t="str">
        <f>IF('項目E3(環境の整備)'!$O$24="","NA",'項目E3(環境の整備)'!$O$24)</f>
        <v>NA</v>
      </c>
      <c r="P1119" s="8" t="str">
        <f>IF('項目E3(環境の整備)'!$P$24="","NA",'項目E3(環境の整備)'!$P$24)</f>
        <v>NA</v>
      </c>
      <c r="Q1119" s="8" t="str">
        <f>IF('項目E3(環境の整備)'!$Q$24="","NA",'項目E3(環境の整備)'!$Q$24)</f>
        <v>NA</v>
      </c>
      <c r="R1119" s="8" t="str">
        <f>IF('項目E3(環境の整備)'!$R$24="","NA",'項目E3(環境の整備)'!$R$24)</f>
        <v>NA</v>
      </c>
      <c r="S1119" s="8" t="str">
        <f>IF('項目E3(環境の整備)'!$S$24="","NA",'項目E3(環境の整備)'!$S$24)</f>
        <v>NA</v>
      </c>
      <c r="T1119" s="8" t="str">
        <f>IF('項目E3(環境の整備)'!$T$24="","NA",'項目E3(環境の整備)'!$T$24)</f>
        <v>NA</v>
      </c>
      <c r="U1119" s="8" t="str">
        <f>IF('項目E3(環境の整備)'!$U$24="","NA",'項目E3(環境の整備)'!$U$24)</f>
        <v>NA</v>
      </c>
      <c r="V1119" s="8" t="str">
        <f>IF('項目E3(環境の整備)'!$V$24="","NA",'項目E3(環境の整備)'!$V$24)</f>
        <v>NA</v>
      </c>
      <c r="W1119" s="8" t="str">
        <f>IF('項目E3(環境の整備)'!$W$24="","NA",'項目E3(環境の整備)'!$W$24)</f>
        <v>NA</v>
      </c>
      <c r="AB1119" s="30"/>
      <c r="AC1119" s="30"/>
      <c r="AD1119" s="30"/>
      <c r="AE1119" s="30"/>
      <c r="AF1119" s="30"/>
      <c r="AG1119" s="30"/>
      <c r="AH1119" s="30"/>
      <c r="AI1119" s="30"/>
      <c r="AK1119" s="30"/>
      <c r="AN1119" s="30"/>
      <c r="AO1119" s="30"/>
      <c r="AP1119" s="30"/>
      <c r="AQ1119" s="29"/>
      <c r="AR1119" s="29"/>
      <c r="AT1119" s="120"/>
      <c r="AU1119" s="9" t="s">
        <v>381</v>
      </c>
      <c r="AV1119" s="9" t="s">
        <v>382</v>
      </c>
      <c r="AW1119" s="9" t="s">
        <v>383</v>
      </c>
      <c r="AX1119" s="9" t="s">
        <v>384</v>
      </c>
      <c r="AY1119" s="9" t="s">
        <v>385</v>
      </c>
      <c r="AZ1119" s="9" t="s">
        <v>386</v>
      </c>
      <c r="BA1119" s="9" t="s">
        <v>387</v>
      </c>
      <c r="BB1119" s="9" t="s">
        <v>388</v>
      </c>
      <c r="BC1119" s="9" t="s">
        <v>389</v>
      </c>
      <c r="BH1119" s="120"/>
      <c r="BI1119" s="120"/>
      <c r="BJ1119" s="120"/>
      <c r="BK1119" s="120"/>
      <c r="BL1119" s="120"/>
      <c r="BM1119" s="120"/>
      <c r="BN1119" s="120"/>
      <c r="BO1119" s="120"/>
      <c r="BQ1119" s="120"/>
      <c r="BT1119" s="120"/>
      <c r="BU1119" s="120"/>
      <c r="BV1119" s="120"/>
      <c r="BW1119" s="9" t="s">
        <v>316</v>
      </c>
      <c r="BX1119" s="29"/>
      <c r="DI1119" s="29"/>
      <c r="DJ1119" s="13" t="s">
        <v>370</v>
      </c>
    </row>
    <row r="1120" spans="2:114" ht="15" customHeight="1">
      <c r="B1120" s="91" t="s">
        <v>440</v>
      </c>
      <c r="C1120" s="92" t="s">
        <v>352</v>
      </c>
      <c r="D1120" s="92" t="s">
        <v>391</v>
      </c>
      <c r="E1120" s="93" t="s">
        <v>392</v>
      </c>
      <c r="F1120" s="9">
        <v>5</v>
      </c>
      <c r="G1120" s="9">
        <f t="shared" si="17"/>
        <v>1</v>
      </c>
      <c r="J1120" s="8">
        <f>IF(COUNTIF($O$1120:$AH$1120,"○")=0,0,1)</f>
        <v>0</v>
      </c>
      <c r="K1120" s="28" t="s">
        <v>154</v>
      </c>
      <c r="L1120" s="29"/>
      <c r="N1120" s="30"/>
      <c r="O1120" s="8" t="str">
        <f>IF('項目E3(環境の整備)'!$X$24="","NA",'項目E3(環境の整備)'!$X$24)</f>
        <v>NA</v>
      </c>
      <c r="P1120" s="8" t="str">
        <f>IF('項目E3(環境の整備)'!$Y$24="","NA",'項目E3(環境の整備)'!$Y$24)</f>
        <v>NA</v>
      </c>
      <c r="Q1120" s="8" t="str">
        <f>IF('項目E3(環境の整備)'!$Z$24="","NA",'項目E3(環境の整備)'!$Z$24)</f>
        <v>NA</v>
      </c>
      <c r="R1120" s="8" t="str">
        <f>IF('項目E3(環境の整備)'!$AA$24="","NA",'項目E3(環境の整備)'!$AA$24)</f>
        <v>NA</v>
      </c>
      <c r="S1120" s="8" t="str">
        <f>IF('項目E3(環境の整備)'!$AB$24="","NA",'項目E3(環境の整備)'!$AB$24)</f>
        <v>NA</v>
      </c>
      <c r="T1120" s="8" t="str">
        <f>IF('項目E3(環境の整備)'!$AC$24="","NA",'項目E3(環境の整備)'!$AC$24)</f>
        <v>NA</v>
      </c>
      <c r="U1120" s="8" t="str">
        <f>IF('項目E3(環境の整備)'!$AD$24="","NA",'項目E3(環境の整備)'!$AD$24)</f>
        <v>NA</v>
      </c>
      <c r="V1120" s="8" t="str">
        <f>IF('項目E3(環境の整備)'!$AE$24="","NA",'項目E3(環境の整備)'!$AE$24)</f>
        <v>NA</v>
      </c>
      <c r="W1120" s="8" t="str">
        <f>IF('項目E3(環境の整備)'!$AF$24="","NA",'項目E3(環境の整備)'!$AF$24)</f>
        <v>NA</v>
      </c>
      <c r="X1120" s="8" t="str">
        <f>IF('項目E3(環境の整備)'!$AG$24="","NA",'項目E3(環境の整備)'!$AG$24)</f>
        <v>NA</v>
      </c>
      <c r="Y1120" s="8" t="str">
        <f>IF('項目E3(環境の整備)'!$AH$24="","NA",'項目E3(環境の整備)'!$AH$24)</f>
        <v>NA</v>
      </c>
      <c r="AB1120" s="30"/>
      <c r="AC1120" s="30"/>
      <c r="AD1120" s="30"/>
      <c r="AE1120" s="30"/>
      <c r="AF1120" s="30"/>
      <c r="AG1120" s="30"/>
      <c r="AH1120" s="30"/>
      <c r="AI1120" s="30"/>
      <c r="AK1120" s="30"/>
      <c r="AN1120" s="30"/>
      <c r="AO1120" s="30"/>
      <c r="AP1120" s="30"/>
      <c r="AQ1120" s="29"/>
      <c r="AR1120" s="29"/>
      <c r="AT1120" s="120"/>
      <c r="AU1120" s="9" t="s">
        <v>393</v>
      </c>
      <c r="AV1120" s="9" t="s">
        <v>394</v>
      </c>
      <c r="AW1120" s="9" t="s">
        <v>395</v>
      </c>
      <c r="AX1120" s="9" t="s">
        <v>396</v>
      </c>
      <c r="AY1120" s="9" t="s">
        <v>397</v>
      </c>
      <c r="AZ1120" s="9" t="s">
        <v>398</v>
      </c>
      <c r="BA1120" s="9" t="s">
        <v>399</v>
      </c>
      <c r="BB1120" s="9" t="s">
        <v>400</v>
      </c>
      <c r="BC1120" s="9" t="s">
        <v>401</v>
      </c>
      <c r="BD1120" s="9" t="s">
        <v>402</v>
      </c>
      <c r="BE1120" s="9" t="s">
        <v>403</v>
      </c>
      <c r="BH1120" s="120"/>
      <c r="BI1120" s="120"/>
      <c r="BJ1120" s="120"/>
      <c r="BK1120" s="120"/>
      <c r="BL1120" s="120"/>
      <c r="BM1120" s="120"/>
      <c r="BN1120" s="120"/>
      <c r="BO1120" s="120"/>
      <c r="BQ1120" s="120"/>
      <c r="BT1120" s="120"/>
      <c r="BU1120" s="120"/>
      <c r="BV1120" s="120"/>
      <c r="BW1120" s="9" t="s">
        <v>328</v>
      </c>
      <c r="BX1120" s="29"/>
      <c r="DI1120" s="29"/>
      <c r="DJ1120" s="13" t="s">
        <v>370</v>
      </c>
    </row>
    <row r="1121" spans="2:114" ht="15" customHeight="1">
      <c r="B1121" s="91" t="s">
        <v>440</v>
      </c>
      <c r="C1121" s="92" t="s">
        <v>352</v>
      </c>
      <c r="D1121" s="92" t="s">
        <v>391</v>
      </c>
      <c r="E1121" s="93" t="s">
        <v>404</v>
      </c>
      <c r="F1121" s="9">
        <v>5</v>
      </c>
      <c r="G1121" s="9">
        <f t="shared" si="17"/>
        <v>1</v>
      </c>
      <c r="I1121" s="8">
        <f>IF(AND($J$1120=1,$Y$1120&lt;&gt;"○"),1,0)</f>
        <v>0</v>
      </c>
      <c r="J1121" s="8">
        <f>IF($AL$1121="NA",0,1)</f>
        <v>0</v>
      </c>
      <c r="K1121" s="28" t="s">
        <v>118</v>
      </c>
      <c r="L1121" s="29"/>
      <c r="N1121" s="30"/>
      <c r="AB1121" s="30"/>
      <c r="AC1121" s="30"/>
      <c r="AD1121" s="30"/>
      <c r="AE1121" s="30"/>
      <c r="AF1121" s="30"/>
      <c r="AG1121" s="30"/>
      <c r="AH1121" s="30"/>
      <c r="AI1121" s="30"/>
      <c r="AK1121" s="30"/>
      <c r="AL1121" s="8" t="str">
        <f>IF('項目E3(環境の整備)'!$AI$24="","NA",'項目E3(環境の整備)'!$AI$24)</f>
        <v>NA</v>
      </c>
      <c r="AN1121" s="30"/>
      <c r="AO1121" s="30"/>
      <c r="AP1121" s="30"/>
      <c r="AQ1121" s="29"/>
      <c r="AR1121" s="29"/>
      <c r="AT1121" s="120"/>
      <c r="BH1121" s="120"/>
      <c r="BI1121" s="120"/>
      <c r="BJ1121" s="120"/>
      <c r="BK1121" s="120"/>
      <c r="BL1121" s="120"/>
      <c r="BM1121" s="120"/>
      <c r="BN1121" s="120"/>
      <c r="BO1121" s="120"/>
      <c r="BQ1121" s="120"/>
      <c r="BR1121" s="9" t="s">
        <v>405</v>
      </c>
      <c r="BT1121" s="120"/>
      <c r="BU1121" s="120"/>
      <c r="BV1121" s="120"/>
      <c r="BW1121" s="9" t="s">
        <v>329</v>
      </c>
      <c r="BX1121" s="29"/>
      <c r="BY1121" s="13" t="s">
        <v>403</v>
      </c>
      <c r="CA1121" s="13" t="s">
        <v>373</v>
      </c>
      <c r="DI1121" s="29"/>
      <c r="DJ1121" s="13" t="s">
        <v>127</v>
      </c>
    </row>
    <row r="1122" spans="2:114" ht="15" customHeight="1">
      <c r="B1122" s="91" t="s">
        <v>440</v>
      </c>
      <c r="C1122" s="92" t="s">
        <v>352</v>
      </c>
      <c r="D1122" s="92" t="s">
        <v>406</v>
      </c>
      <c r="E1122" s="93" t="s">
        <v>407</v>
      </c>
      <c r="F1122" s="9">
        <v>5</v>
      </c>
      <c r="G1122" s="9">
        <f t="shared" si="17"/>
        <v>1</v>
      </c>
      <c r="J1122" s="8">
        <f>IF(COUNTIF($O$1122:$AH$1122,"○")=0,0,1)</f>
        <v>0</v>
      </c>
      <c r="K1122" s="28" t="s">
        <v>154</v>
      </c>
      <c r="L1122" s="29"/>
      <c r="N1122" s="30"/>
      <c r="O1122" s="8" t="str">
        <f>IF('項目E3(環境の整備)'!$AJ$24="","NA",'項目E3(環境の整備)'!$AJ$24)</f>
        <v>NA</v>
      </c>
      <c r="P1122" s="8" t="str">
        <f>IF('項目E3(環境の整備)'!$AK$24="","NA",'項目E3(環境の整備)'!$AK$24)</f>
        <v>NA</v>
      </c>
      <c r="Q1122" s="8" t="str">
        <f>IF('項目E3(環境の整備)'!$AL$24="","NA",'項目E3(環境の整備)'!$AL$24)</f>
        <v>NA</v>
      </c>
      <c r="R1122" s="8" t="str">
        <f>IF('項目E3(環境の整備)'!$AM$24="","NA",'項目E3(環境の整備)'!$AM$24)</f>
        <v>NA</v>
      </c>
      <c r="S1122" s="8" t="str">
        <f>IF('項目E3(環境の整備)'!$AN$24="","NA",'項目E3(環境の整備)'!$AN$24)</f>
        <v>NA</v>
      </c>
      <c r="T1122" s="8" t="str">
        <f>IF('項目E3(環境の整備)'!$AO$24="","NA",'項目E3(環境の整備)'!$AO$24)</f>
        <v>NA</v>
      </c>
      <c r="AB1122" s="30"/>
      <c r="AC1122" s="30"/>
      <c r="AD1122" s="30"/>
      <c r="AE1122" s="30"/>
      <c r="AF1122" s="30"/>
      <c r="AG1122" s="30"/>
      <c r="AH1122" s="30"/>
      <c r="AI1122" s="30"/>
      <c r="AK1122" s="30"/>
      <c r="AN1122" s="30"/>
      <c r="AO1122" s="30"/>
      <c r="AP1122" s="30"/>
      <c r="AQ1122" s="29"/>
      <c r="AR1122" s="29"/>
      <c r="AT1122" s="120"/>
      <c r="AU1122" s="9" t="s">
        <v>408</v>
      </c>
      <c r="AV1122" s="9" t="s">
        <v>409</v>
      </c>
      <c r="AW1122" s="9" t="s">
        <v>410</v>
      </c>
      <c r="AX1122" s="9" t="s">
        <v>411</v>
      </c>
      <c r="AY1122" s="9" t="s">
        <v>412</v>
      </c>
      <c r="AZ1122" s="9" t="s">
        <v>413</v>
      </c>
      <c r="BH1122" s="120"/>
      <c r="BI1122" s="120"/>
      <c r="BJ1122" s="120"/>
      <c r="BK1122" s="120"/>
      <c r="BL1122" s="120"/>
      <c r="BM1122" s="120"/>
      <c r="BN1122" s="120"/>
      <c r="BO1122" s="120"/>
      <c r="BQ1122" s="120"/>
      <c r="BT1122" s="120"/>
      <c r="BU1122" s="120"/>
      <c r="BV1122" s="120"/>
      <c r="BW1122" s="9" t="s">
        <v>336</v>
      </c>
      <c r="BX1122" s="29"/>
      <c r="DI1122" s="29"/>
      <c r="DJ1122" s="13" t="s">
        <v>370</v>
      </c>
    </row>
    <row r="1123" spans="2:114" ht="15" customHeight="1">
      <c r="B1123" s="91" t="s">
        <v>440</v>
      </c>
      <c r="C1123" s="92" t="s">
        <v>352</v>
      </c>
      <c r="D1123" s="92" t="s">
        <v>406</v>
      </c>
      <c r="E1123" s="93" t="s">
        <v>414</v>
      </c>
      <c r="F1123" s="9">
        <v>5</v>
      </c>
      <c r="G1123" s="9">
        <f t="shared" si="17"/>
        <v>1</v>
      </c>
      <c r="I1123" s="8">
        <f>IF(AND($J$1122=1,$T$1122&lt;&gt;"○"),1,0)</f>
        <v>0</v>
      </c>
      <c r="J1123" s="8">
        <f>IF($AL$1123="NA",0,1)</f>
        <v>0</v>
      </c>
      <c r="K1123" s="28" t="s">
        <v>118</v>
      </c>
      <c r="L1123" s="29"/>
      <c r="N1123" s="30"/>
      <c r="AB1123" s="30"/>
      <c r="AC1123" s="30"/>
      <c r="AD1123" s="30"/>
      <c r="AE1123" s="30"/>
      <c r="AF1123" s="30"/>
      <c r="AG1123" s="30"/>
      <c r="AH1123" s="30"/>
      <c r="AI1123" s="30"/>
      <c r="AK1123" s="30"/>
      <c r="AL1123" s="8" t="str">
        <f>IF('項目E3(環境の整備)'!$AP$24="","NA",'項目E3(環境の整備)'!$AP$24)</f>
        <v>NA</v>
      </c>
      <c r="AN1123" s="30"/>
      <c r="AO1123" s="30"/>
      <c r="AP1123" s="30"/>
      <c r="AQ1123" s="29"/>
      <c r="AR1123" s="29"/>
      <c r="AT1123" s="120"/>
      <c r="BH1123" s="120"/>
      <c r="BI1123" s="120"/>
      <c r="BJ1123" s="120"/>
      <c r="BK1123" s="120"/>
      <c r="BL1123" s="120"/>
      <c r="BM1123" s="120"/>
      <c r="BN1123" s="120"/>
      <c r="BO1123" s="120"/>
      <c r="BQ1123" s="120"/>
      <c r="BR1123" s="9" t="s">
        <v>415</v>
      </c>
      <c r="BT1123" s="120"/>
      <c r="BU1123" s="120"/>
      <c r="BV1123" s="120"/>
      <c r="BW1123" s="9" t="s">
        <v>337</v>
      </c>
      <c r="BX1123" s="29"/>
      <c r="BY1123" s="13" t="s">
        <v>413</v>
      </c>
      <c r="CA1123" s="13" t="s">
        <v>373</v>
      </c>
      <c r="DI1123" s="29"/>
      <c r="DJ1123" s="13" t="s">
        <v>127</v>
      </c>
    </row>
    <row r="1124" spans="2:114" ht="15" customHeight="1">
      <c r="B1124" s="91" t="s">
        <v>440</v>
      </c>
      <c r="C1124" s="92" t="s">
        <v>352</v>
      </c>
      <c r="D1124" s="92" t="s">
        <v>209</v>
      </c>
      <c r="E1124" s="93" t="s">
        <v>210</v>
      </c>
      <c r="F1124" s="9">
        <v>5</v>
      </c>
      <c r="G1124" s="9">
        <f t="shared" si="17"/>
        <v>1</v>
      </c>
      <c r="J1124" s="8">
        <f>IF(COUNTIF($O$1124:$AH$1124,"○")=0,0,1)</f>
        <v>0</v>
      </c>
      <c r="K1124" s="28" t="s">
        <v>154</v>
      </c>
      <c r="L1124" s="29"/>
      <c r="N1124" s="30"/>
      <c r="O1124" s="8" t="str">
        <f>IF('項目E3(環境の整備)'!$AQ$24="","NA",'項目E3(環境の整備)'!$AQ$24)</f>
        <v>NA</v>
      </c>
      <c r="P1124" s="8" t="str">
        <f>IF('項目E3(環境の整備)'!$AR$24="","NA",'項目E3(環境の整備)'!$AR$24)</f>
        <v>NA</v>
      </c>
      <c r="Q1124" s="8" t="str">
        <f>IF('項目E3(環境の整備)'!$AS$24="","NA",'項目E3(環境の整備)'!$AS$24)</f>
        <v>NA</v>
      </c>
      <c r="AB1124" s="30"/>
      <c r="AC1124" s="30"/>
      <c r="AD1124" s="30"/>
      <c r="AE1124" s="30"/>
      <c r="AF1124" s="30"/>
      <c r="AG1124" s="30"/>
      <c r="AH1124" s="30"/>
      <c r="AI1124" s="30"/>
      <c r="AK1124" s="30"/>
      <c r="AN1124" s="30"/>
      <c r="AO1124" s="30"/>
      <c r="AP1124" s="30"/>
      <c r="AQ1124" s="29"/>
      <c r="AR1124" s="29"/>
      <c r="AT1124" s="120"/>
      <c r="AU1124" s="9" t="s">
        <v>416</v>
      </c>
      <c r="AV1124" s="9" t="s">
        <v>417</v>
      </c>
      <c r="AW1124" s="9" t="s">
        <v>418</v>
      </c>
      <c r="BH1124" s="120"/>
      <c r="BI1124" s="120"/>
      <c r="BJ1124" s="120"/>
      <c r="BK1124" s="120"/>
      <c r="BL1124" s="120"/>
      <c r="BM1124" s="120"/>
      <c r="BN1124" s="120"/>
      <c r="BO1124" s="120"/>
      <c r="BQ1124" s="120"/>
      <c r="BT1124" s="120"/>
      <c r="BU1124" s="120"/>
      <c r="BV1124" s="120"/>
      <c r="BW1124" s="9" t="s">
        <v>342</v>
      </c>
      <c r="BX1124" s="29"/>
      <c r="DI1124" s="29"/>
      <c r="DJ1124" s="13" t="s">
        <v>370</v>
      </c>
    </row>
    <row r="1125" spans="2:114" ht="15" customHeight="1">
      <c r="B1125" s="91" t="s">
        <v>440</v>
      </c>
      <c r="C1125" s="92" t="s">
        <v>352</v>
      </c>
      <c r="D1125" s="92" t="s">
        <v>215</v>
      </c>
      <c r="E1125" s="93" t="s">
        <v>419</v>
      </c>
      <c r="F1125" s="9">
        <v>5</v>
      </c>
      <c r="G1125" s="9">
        <f t="shared" si="17"/>
        <v>1</v>
      </c>
      <c r="J1125" s="8">
        <f>IF(COUNTIF($O$1125:$AH$1125,"○")=0,0,1)</f>
        <v>0</v>
      </c>
      <c r="K1125" s="28" t="s">
        <v>154</v>
      </c>
      <c r="L1125" s="29"/>
      <c r="N1125" s="30"/>
      <c r="O1125" s="8" t="str">
        <f>IF('項目E3(環境の整備)'!$AT$24="","NA",'項目E3(環境の整備)'!$AT$24)</f>
        <v>NA</v>
      </c>
      <c r="AB1125" s="30"/>
      <c r="AC1125" s="30"/>
      <c r="AD1125" s="30"/>
      <c r="AE1125" s="30"/>
      <c r="AF1125" s="30"/>
      <c r="AG1125" s="30"/>
      <c r="AH1125" s="30"/>
      <c r="AI1125" s="30"/>
      <c r="AK1125" s="30"/>
      <c r="AN1125" s="30"/>
      <c r="AO1125" s="30"/>
      <c r="AP1125" s="30"/>
      <c r="AQ1125" s="29"/>
      <c r="AR1125" s="29"/>
      <c r="AT1125" s="120"/>
      <c r="AU1125" s="9" t="s">
        <v>420</v>
      </c>
      <c r="BH1125" s="120"/>
      <c r="BI1125" s="120"/>
      <c r="BJ1125" s="120"/>
      <c r="BK1125" s="120"/>
      <c r="BL1125" s="120"/>
      <c r="BM1125" s="120"/>
      <c r="BN1125" s="120"/>
      <c r="BO1125" s="120"/>
      <c r="BQ1125" s="120"/>
      <c r="BT1125" s="120"/>
      <c r="BU1125" s="120"/>
      <c r="BV1125" s="120"/>
      <c r="BW1125" s="9" t="s">
        <v>343</v>
      </c>
      <c r="BX1125" s="29"/>
      <c r="DI1125" s="29"/>
      <c r="DJ1125" s="13" t="s">
        <v>370</v>
      </c>
    </row>
    <row r="1126" spans="2:114" ht="15" customHeight="1">
      <c r="B1126" s="91" t="s">
        <v>440</v>
      </c>
      <c r="C1126" s="92" t="s">
        <v>352</v>
      </c>
      <c r="D1126" s="92" t="s">
        <v>218</v>
      </c>
      <c r="E1126" s="93" t="s">
        <v>421</v>
      </c>
      <c r="F1126" s="9">
        <v>5</v>
      </c>
      <c r="G1126" s="9">
        <f t="shared" si="17"/>
        <v>1</v>
      </c>
      <c r="J1126" s="8">
        <f>IF($AL$1126="NA",0,1)</f>
        <v>0</v>
      </c>
      <c r="K1126" s="28" t="s">
        <v>118</v>
      </c>
      <c r="L1126" s="29"/>
      <c r="N1126" s="30"/>
      <c r="AB1126" s="30"/>
      <c r="AC1126" s="30"/>
      <c r="AD1126" s="30"/>
      <c r="AE1126" s="30"/>
      <c r="AF1126" s="30"/>
      <c r="AG1126" s="30"/>
      <c r="AH1126" s="30"/>
      <c r="AI1126" s="30"/>
      <c r="AK1126" s="30"/>
      <c r="AL1126" s="8" t="str">
        <f>IF('項目E3(環境の整備)'!$AU$24="","NA",'項目E3(環境の整備)'!$AU$24)</f>
        <v>NA</v>
      </c>
      <c r="AN1126" s="30"/>
      <c r="AO1126" s="30"/>
      <c r="AP1126" s="30"/>
      <c r="AQ1126" s="29"/>
      <c r="AR1126" s="29"/>
      <c r="AT1126" s="120"/>
      <c r="BH1126" s="120"/>
      <c r="BI1126" s="120"/>
      <c r="BJ1126" s="120"/>
      <c r="BK1126" s="120"/>
      <c r="BL1126" s="120"/>
      <c r="BM1126" s="120"/>
      <c r="BN1126" s="120"/>
      <c r="BO1126" s="120"/>
      <c r="BQ1126" s="120"/>
      <c r="BR1126" s="9" t="s">
        <v>422</v>
      </c>
      <c r="BT1126" s="120"/>
      <c r="BU1126" s="120"/>
      <c r="BV1126" s="120"/>
      <c r="BW1126" s="9" t="s">
        <v>344</v>
      </c>
      <c r="BX1126" s="29"/>
      <c r="DI1126" s="29"/>
      <c r="DJ1126" s="13" t="s">
        <v>127</v>
      </c>
    </row>
    <row r="1127" spans="2:114" ht="15" customHeight="1">
      <c r="B1127" s="91" t="s">
        <v>440</v>
      </c>
      <c r="C1127" s="92" t="s">
        <v>352</v>
      </c>
      <c r="D1127" s="92" t="s">
        <v>432</v>
      </c>
      <c r="E1127" s="93" t="s">
        <v>423</v>
      </c>
      <c r="F1127" s="9">
        <v>5</v>
      </c>
      <c r="G1127" s="9">
        <f t="shared" si="17"/>
        <v>1</v>
      </c>
      <c r="J1127" s="8">
        <f>IF(OR($M$1127="(選択)",LEN(TRIM($M$1127))=0,$M$1127="NA"),0,1)</f>
        <v>0</v>
      </c>
      <c r="K1127" s="28" t="s">
        <v>145</v>
      </c>
      <c r="L1127" s="29"/>
      <c r="M1127" s="8" t="str">
        <f>IF('項目E3(環境の整備)'!$AV$24="","NA",'項目E3(環境の整備)'!$AV$24)</f>
        <v>(選択)</v>
      </c>
      <c r="N1127" s="30"/>
      <c r="AB1127" s="30"/>
      <c r="AC1127" s="30"/>
      <c r="AD1127" s="30"/>
      <c r="AE1127" s="30"/>
      <c r="AF1127" s="30"/>
      <c r="AG1127" s="30"/>
      <c r="AH1127" s="30"/>
      <c r="AI1127" s="30"/>
      <c r="AK1127" s="30"/>
      <c r="AN1127" s="30"/>
      <c r="AO1127" s="30"/>
      <c r="AP1127" s="30"/>
      <c r="AQ1127" s="29"/>
      <c r="AR1127" s="29"/>
      <c r="AS1127" s="9" t="s">
        <v>424</v>
      </c>
      <c r="AT1127" s="120"/>
      <c r="BH1127" s="120"/>
      <c r="BI1127" s="120"/>
      <c r="BJ1127" s="120"/>
      <c r="BK1127" s="120"/>
      <c r="BL1127" s="120"/>
      <c r="BM1127" s="120"/>
      <c r="BN1127" s="120"/>
      <c r="BO1127" s="120"/>
      <c r="BQ1127" s="120"/>
      <c r="BT1127" s="120"/>
      <c r="BU1127" s="120"/>
      <c r="BV1127" s="120"/>
      <c r="BW1127" s="9" t="s">
        <v>345</v>
      </c>
      <c r="BX1127" s="29"/>
      <c r="DI1127" s="29"/>
      <c r="DJ1127" s="13" t="s">
        <v>360</v>
      </c>
    </row>
    <row r="1128" spans="2:114" ht="15" customHeight="1">
      <c r="B1128" s="91" t="s">
        <v>440</v>
      </c>
      <c r="C1128" s="92" t="s">
        <v>352</v>
      </c>
      <c r="D1128" s="92" t="s">
        <v>425</v>
      </c>
      <c r="E1128" s="93" t="s">
        <v>426</v>
      </c>
      <c r="F1128" s="9">
        <v>5</v>
      </c>
      <c r="G1128" s="9">
        <f t="shared" si="17"/>
        <v>1</v>
      </c>
      <c r="J1128" s="8">
        <f>IF($AL$1128="NA",0,1)</f>
        <v>0</v>
      </c>
      <c r="K1128" s="28" t="s">
        <v>118</v>
      </c>
      <c r="L1128" s="29"/>
      <c r="N1128" s="30"/>
      <c r="AB1128" s="30"/>
      <c r="AC1128" s="30"/>
      <c r="AD1128" s="30"/>
      <c r="AE1128" s="30"/>
      <c r="AF1128" s="30"/>
      <c r="AG1128" s="30"/>
      <c r="AH1128" s="30"/>
      <c r="AI1128" s="30"/>
      <c r="AK1128" s="30"/>
      <c r="AL1128" s="8" t="str">
        <f>IF('項目E3(環境の整備)'!$AW$24="","NA",'項目E3(環境の整備)'!$AW$24)</f>
        <v>NA</v>
      </c>
      <c r="AN1128" s="30"/>
      <c r="AO1128" s="30"/>
      <c r="AP1128" s="30"/>
      <c r="AQ1128" s="29"/>
      <c r="AR1128" s="29"/>
      <c r="AT1128" s="120"/>
      <c r="BH1128" s="120"/>
      <c r="BI1128" s="120"/>
      <c r="BJ1128" s="120"/>
      <c r="BK1128" s="120"/>
      <c r="BL1128" s="120"/>
      <c r="BM1128" s="120"/>
      <c r="BN1128" s="120"/>
      <c r="BO1128" s="120"/>
      <c r="BQ1128" s="120"/>
      <c r="BR1128" s="9" t="s">
        <v>427</v>
      </c>
      <c r="BT1128" s="120"/>
      <c r="BU1128" s="120"/>
      <c r="BV1128" s="120"/>
      <c r="BW1128" s="9" t="s">
        <v>346</v>
      </c>
      <c r="BX1128" s="29"/>
      <c r="DI1128" s="29"/>
      <c r="DJ1128" s="13" t="s">
        <v>127</v>
      </c>
    </row>
    <row r="1129" spans="2:114" ht="15" customHeight="1">
      <c r="B1129" s="91" t="s">
        <v>440</v>
      </c>
      <c r="C1129" s="92" t="s">
        <v>352</v>
      </c>
      <c r="D1129" s="92" t="s">
        <v>227</v>
      </c>
      <c r="E1129" s="93" t="s">
        <v>228</v>
      </c>
      <c r="F1129" s="9">
        <v>5</v>
      </c>
      <c r="G1129" s="9">
        <f t="shared" si="17"/>
        <v>1</v>
      </c>
      <c r="J1129" s="8">
        <f>IF($AL$1129="NA",0,1)</f>
        <v>0</v>
      </c>
      <c r="K1129" s="28" t="s">
        <v>118</v>
      </c>
      <c r="L1129" s="29"/>
      <c r="N1129" s="30"/>
      <c r="AB1129" s="30"/>
      <c r="AC1129" s="30"/>
      <c r="AD1129" s="30"/>
      <c r="AE1129" s="30"/>
      <c r="AF1129" s="30"/>
      <c r="AG1129" s="30"/>
      <c r="AH1129" s="30"/>
      <c r="AI1129" s="30"/>
      <c r="AK1129" s="30"/>
      <c r="AL1129" s="8" t="str">
        <f>IF('項目E3(環境の整備)'!$AX$24="","NA",'項目E3(環境の整備)'!$AX$24)</f>
        <v>NA</v>
      </c>
      <c r="AN1129" s="30"/>
      <c r="AO1129" s="30"/>
      <c r="AP1129" s="30"/>
      <c r="AQ1129" s="29"/>
      <c r="AR1129" s="29"/>
      <c r="AT1129" s="120"/>
      <c r="BH1129" s="120"/>
      <c r="BI1129" s="120"/>
      <c r="BJ1129" s="120"/>
      <c r="BK1129" s="120"/>
      <c r="BL1129" s="120"/>
      <c r="BM1129" s="120"/>
      <c r="BN1129" s="120"/>
      <c r="BO1129" s="120"/>
      <c r="BQ1129" s="120"/>
      <c r="BR1129" s="9" t="s">
        <v>428</v>
      </c>
      <c r="BT1129" s="120"/>
      <c r="BU1129" s="120"/>
      <c r="BV1129" s="120"/>
      <c r="BW1129" s="9" t="s">
        <v>347</v>
      </c>
      <c r="BX1129" s="29"/>
      <c r="DI1129" s="29"/>
      <c r="DJ1129" s="13" t="s">
        <v>127</v>
      </c>
    </row>
    <row r="1130" spans="2:114" ht="15" customHeight="1">
      <c r="B1130" s="91" t="s">
        <v>440</v>
      </c>
      <c r="C1130" s="92" t="s">
        <v>352</v>
      </c>
      <c r="D1130" s="92" t="s">
        <v>429</v>
      </c>
      <c r="E1130" s="93" t="s">
        <v>430</v>
      </c>
      <c r="F1130" s="9">
        <v>5</v>
      </c>
      <c r="G1130" s="9">
        <f t="shared" si="17"/>
        <v>1</v>
      </c>
      <c r="J1130" s="8">
        <f>IF(OR($M$1130="(選択)",LEN(TRIM($M$1130))=0,$M$1130="NA"),0,1)</f>
        <v>0</v>
      </c>
      <c r="K1130" s="28" t="s">
        <v>145</v>
      </c>
      <c r="L1130" s="29"/>
      <c r="M1130" s="8" t="str">
        <f>IF('項目E3(環境の整備)'!$AY$24="","NA",'項目E3(環境の整備)'!$AY$24)</f>
        <v>(選択)</v>
      </c>
      <c r="N1130" s="30"/>
      <c r="AB1130" s="30"/>
      <c r="AC1130" s="30"/>
      <c r="AD1130" s="30"/>
      <c r="AE1130" s="30"/>
      <c r="AF1130" s="30"/>
      <c r="AG1130" s="30"/>
      <c r="AH1130" s="30"/>
      <c r="AI1130" s="30"/>
      <c r="AK1130" s="30"/>
      <c r="AN1130" s="30"/>
      <c r="AO1130" s="30"/>
      <c r="AP1130" s="30"/>
      <c r="AQ1130" s="29"/>
      <c r="AR1130" s="29"/>
      <c r="AS1130" s="9" t="s">
        <v>431</v>
      </c>
      <c r="AT1130" s="120"/>
      <c r="BH1130" s="120"/>
      <c r="BI1130" s="120"/>
      <c r="BJ1130" s="120"/>
      <c r="BK1130" s="120"/>
      <c r="BL1130" s="120"/>
      <c r="BM1130" s="120"/>
      <c r="BN1130" s="120"/>
      <c r="BO1130" s="120"/>
      <c r="BQ1130" s="120"/>
      <c r="BT1130" s="120"/>
      <c r="BU1130" s="120"/>
      <c r="BV1130" s="120"/>
      <c r="BW1130" s="9" t="s">
        <v>348</v>
      </c>
      <c r="BX1130" s="29"/>
      <c r="DI1130" s="29"/>
      <c r="DJ1130" s="13" t="s">
        <v>360</v>
      </c>
    </row>
    <row r="1131" spans="2:114" ht="15" customHeight="1">
      <c r="B1131" s="91" t="s">
        <v>440</v>
      </c>
      <c r="C1131" s="92" t="s">
        <v>352</v>
      </c>
      <c r="D1131" s="92" t="s">
        <v>357</v>
      </c>
      <c r="E1131" s="93" t="s">
        <v>442</v>
      </c>
      <c r="F1131" s="9">
        <v>6</v>
      </c>
      <c r="G1131" s="9">
        <f t="shared" si="17"/>
        <v>1</v>
      </c>
      <c r="J1131" s="8">
        <f>IF(OR($M$1131="(選択)",LEN(TRIM($M$1131))=0,$M$1131="NA"),0,1)</f>
        <v>0</v>
      </c>
      <c r="K1131" s="28" t="s">
        <v>145</v>
      </c>
      <c r="L1131" s="29"/>
      <c r="M1131" s="8" t="str">
        <f>IF('項目E3(環境の整備)'!$C$25="","NA",'項目E3(環境の整備)'!$C$25)</f>
        <v>(選択)</v>
      </c>
      <c r="N1131" s="30"/>
      <c r="AB1131" s="30"/>
      <c r="AC1131" s="30"/>
      <c r="AD1131" s="30"/>
      <c r="AE1131" s="30"/>
      <c r="AF1131" s="30"/>
      <c r="AG1131" s="30"/>
      <c r="AH1131" s="30"/>
      <c r="AI1131" s="30"/>
      <c r="AK1131" s="30"/>
      <c r="AN1131" s="30"/>
      <c r="AO1131" s="30"/>
      <c r="AP1131" s="30"/>
      <c r="AQ1131" s="29"/>
      <c r="AR1131" s="29"/>
      <c r="AS1131" s="9" t="s">
        <v>359</v>
      </c>
      <c r="AT1131" s="120"/>
      <c r="BH1131" s="120"/>
      <c r="BI1131" s="120"/>
      <c r="BJ1131" s="120"/>
      <c r="BK1131" s="120"/>
      <c r="BL1131" s="120"/>
      <c r="BM1131" s="120"/>
      <c r="BN1131" s="120"/>
      <c r="BO1131" s="120"/>
      <c r="BQ1131" s="120"/>
      <c r="BT1131" s="120"/>
      <c r="BU1131" s="120"/>
      <c r="BV1131" s="120"/>
      <c r="BW1131" s="9" t="s">
        <v>295</v>
      </c>
      <c r="BX1131" s="29"/>
      <c r="DI1131" s="29"/>
      <c r="DJ1131" s="13" t="s">
        <v>360</v>
      </c>
    </row>
    <row r="1132" spans="2:114" ht="15" customHeight="1">
      <c r="B1132" s="91" t="s">
        <v>440</v>
      </c>
      <c r="C1132" s="92" t="s">
        <v>352</v>
      </c>
      <c r="D1132" s="92" t="s">
        <v>361</v>
      </c>
      <c r="E1132" s="93" t="s">
        <v>362</v>
      </c>
      <c r="F1132" s="9">
        <v>6</v>
      </c>
      <c r="G1132" s="9">
        <f t="shared" si="17"/>
        <v>1</v>
      </c>
      <c r="J1132" s="8">
        <f>IF($AL$1132="NA",0,1)</f>
        <v>0</v>
      </c>
      <c r="K1132" s="28" t="s">
        <v>118</v>
      </c>
      <c r="L1132" s="29"/>
      <c r="N1132" s="30"/>
      <c r="AB1132" s="30"/>
      <c r="AC1132" s="30"/>
      <c r="AD1132" s="30"/>
      <c r="AE1132" s="30"/>
      <c r="AF1132" s="30"/>
      <c r="AG1132" s="30"/>
      <c r="AH1132" s="30"/>
      <c r="AI1132" s="30"/>
      <c r="AK1132" s="30"/>
      <c r="AL1132" s="8" t="str">
        <f>IF('項目E3(環境の整備)'!$D$25="","NA",'項目E3(環境の整備)'!$D$25)</f>
        <v>NA</v>
      </c>
      <c r="AN1132" s="30"/>
      <c r="AO1132" s="30"/>
      <c r="AP1132" s="30"/>
      <c r="AQ1132" s="29"/>
      <c r="AR1132" s="29"/>
      <c r="AT1132" s="120"/>
      <c r="BH1132" s="120"/>
      <c r="BI1132" s="120"/>
      <c r="BJ1132" s="120"/>
      <c r="BK1132" s="120"/>
      <c r="BL1132" s="120"/>
      <c r="BM1132" s="120"/>
      <c r="BN1132" s="120"/>
      <c r="BO1132" s="120"/>
      <c r="BQ1132" s="120"/>
      <c r="BR1132" s="9" t="s">
        <v>363</v>
      </c>
      <c r="BT1132" s="120"/>
      <c r="BU1132" s="120"/>
      <c r="BV1132" s="120"/>
      <c r="BW1132" s="9" t="s">
        <v>296</v>
      </c>
      <c r="BX1132" s="29"/>
      <c r="DI1132" s="29"/>
      <c r="DJ1132" s="13" t="s">
        <v>127</v>
      </c>
    </row>
    <row r="1133" spans="2:114" ht="15" customHeight="1">
      <c r="B1133" s="91" t="s">
        <v>440</v>
      </c>
      <c r="C1133" s="92" t="s">
        <v>352</v>
      </c>
      <c r="D1133" s="92" t="s">
        <v>364</v>
      </c>
      <c r="E1133" s="93" t="s">
        <v>365</v>
      </c>
      <c r="F1133" s="9">
        <v>6</v>
      </c>
      <c r="G1133" s="9">
        <f t="shared" si="17"/>
        <v>1</v>
      </c>
      <c r="J1133" s="8">
        <f>IF(COUNTIF($O$1133:$AH$1133,"○")=0,0,1)</f>
        <v>0</v>
      </c>
      <c r="K1133" s="28" t="s">
        <v>366</v>
      </c>
      <c r="L1133" s="29"/>
      <c r="N1133" s="30"/>
      <c r="O1133" s="8" t="str">
        <f>IF('項目E3(環境の整備)'!$G$25="","NA",'項目E3(環境の整備)'!$G$25)</f>
        <v>NA</v>
      </c>
      <c r="P1133" s="8" t="str">
        <f>IF('項目E3(環境の整備)'!$H$25="","NA",'項目E3(環境の整備)'!$H$25)</f>
        <v>NA</v>
      </c>
      <c r="Q1133" s="8" t="str">
        <f>IF('項目E3(環境の整備)'!$I$25="","NA",'項目E3(環境の整備)'!$I$25)</f>
        <v>NA</v>
      </c>
      <c r="AB1133" s="30"/>
      <c r="AC1133" s="30"/>
      <c r="AD1133" s="30"/>
      <c r="AE1133" s="30"/>
      <c r="AF1133" s="30"/>
      <c r="AG1133" s="30"/>
      <c r="AH1133" s="30"/>
      <c r="AI1133" s="30"/>
      <c r="AK1133" s="30"/>
      <c r="AM1133" s="32"/>
      <c r="AN1133" s="30"/>
      <c r="AO1133" s="30"/>
      <c r="AP1133" s="30"/>
      <c r="AQ1133" s="29"/>
      <c r="AR1133" s="29"/>
      <c r="AT1133" s="120"/>
      <c r="AU1133" s="9" t="s">
        <v>367</v>
      </c>
      <c r="AV1133" s="9" t="s">
        <v>368</v>
      </c>
      <c r="AW1133" s="9" t="s">
        <v>369</v>
      </c>
      <c r="BH1133" s="120"/>
      <c r="BI1133" s="120"/>
      <c r="BJ1133" s="120"/>
      <c r="BK1133" s="120"/>
      <c r="BL1133" s="120"/>
      <c r="BM1133" s="120"/>
      <c r="BN1133" s="120"/>
      <c r="BO1133" s="120"/>
      <c r="BQ1133" s="120"/>
      <c r="BT1133" s="120"/>
      <c r="BU1133" s="120"/>
      <c r="BV1133" s="120"/>
      <c r="BW1133" s="9" t="s">
        <v>300</v>
      </c>
      <c r="BX1133" s="29"/>
      <c r="DI1133" s="29"/>
      <c r="DJ1133" s="13" t="s">
        <v>370</v>
      </c>
    </row>
    <row r="1134" spans="2:114" ht="15" customHeight="1">
      <c r="B1134" s="91" t="s">
        <v>440</v>
      </c>
      <c r="C1134" s="92" t="s">
        <v>352</v>
      </c>
      <c r="D1134" s="92" t="s">
        <v>364</v>
      </c>
      <c r="E1134" s="93" t="s">
        <v>371</v>
      </c>
      <c r="F1134" s="9">
        <v>6</v>
      </c>
      <c r="G1134" s="9">
        <f t="shared" si="17"/>
        <v>1</v>
      </c>
      <c r="I1134" s="8">
        <f>IF(AND($J$1133=1,$Q$1133&lt;&gt;"○"),1,0)</f>
        <v>0</v>
      </c>
      <c r="J1134" s="8">
        <f>IF($AL$1134="NA",0,1)</f>
        <v>0</v>
      </c>
      <c r="K1134" s="28" t="s">
        <v>118</v>
      </c>
      <c r="L1134" s="29"/>
      <c r="N1134" s="30"/>
      <c r="AB1134" s="30"/>
      <c r="AC1134" s="30"/>
      <c r="AD1134" s="30"/>
      <c r="AE1134" s="30"/>
      <c r="AF1134" s="30"/>
      <c r="AG1134" s="30"/>
      <c r="AH1134" s="30"/>
      <c r="AI1134" s="30"/>
      <c r="AK1134" s="30"/>
      <c r="AL1134" s="8" t="str">
        <f>IF('項目E3(環境の整備)'!$J$25="","NA",'項目E3(環境の整備)'!$J$25)</f>
        <v>NA</v>
      </c>
      <c r="AN1134" s="30"/>
      <c r="AO1134" s="30"/>
      <c r="AP1134" s="30"/>
      <c r="AQ1134" s="29"/>
      <c r="AR1134" s="29"/>
      <c r="AT1134" s="120"/>
      <c r="BH1134" s="120"/>
      <c r="BI1134" s="120"/>
      <c r="BJ1134" s="120"/>
      <c r="BK1134" s="120"/>
      <c r="BL1134" s="120"/>
      <c r="BM1134" s="120"/>
      <c r="BN1134" s="120"/>
      <c r="BO1134" s="120"/>
      <c r="BQ1134" s="120"/>
      <c r="BR1134" s="9" t="s">
        <v>372</v>
      </c>
      <c r="BT1134" s="120"/>
      <c r="BU1134" s="120"/>
      <c r="BV1134" s="120"/>
      <c r="BW1134" s="9" t="s">
        <v>301</v>
      </c>
      <c r="BX1134" s="29"/>
      <c r="BY1134" s="13" t="s">
        <v>369</v>
      </c>
      <c r="CA1134" s="13" t="s">
        <v>373</v>
      </c>
      <c r="DI1134" s="29"/>
      <c r="DJ1134" s="13" t="s">
        <v>127</v>
      </c>
    </row>
    <row r="1135" spans="2:114" ht="15" customHeight="1">
      <c r="B1135" s="91" t="s">
        <v>440</v>
      </c>
      <c r="C1135" s="92" t="s">
        <v>352</v>
      </c>
      <c r="D1135" s="92" t="s">
        <v>162</v>
      </c>
      <c r="E1135" s="93" t="s">
        <v>374</v>
      </c>
      <c r="F1135" s="9">
        <v>6</v>
      </c>
      <c r="G1135" s="9">
        <f t="shared" si="17"/>
        <v>1</v>
      </c>
      <c r="J1135" s="8">
        <f>IF(COUNTIF($O$1135:$AH$1135,"○")=0,0,1)</f>
        <v>0</v>
      </c>
      <c r="K1135" s="28" t="s">
        <v>154</v>
      </c>
      <c r="L1135" s="29"/>
      <c r="N1135" s="30"/>
      <c r="O1135" s="8" t="str">
        <f>IF('項目E3(環境の整備)'!$K$25="","NA",'項目E3(環境の整備)'!$K$25)</f>
        <v>NA</v>
      </c>
      <c r="P1135" s="8" t="str">
        <f>IF('項目E3(環境の整備)'!$L$25="","NA",'項目E3(環境の整備)'!$L$25)</f>
        <v>NA</v>
      </c>
      <c r="Q1135" s="8" t="str">
        <f>IF('項目E3(環境の整備)'!$M$25="","NA",'項目E3(環境の整備)'!$M$25)</f>
        <v>NA</v>
      </c>
      <c r="R1135" s="8" t="str">
        <f>IF('項目E3(環境の整備)'!$N$25="","NA",'項目E3(環境の整備)'!$N$25)</f>
        <v>NA</v>
      </c>
      <c r="AB1135" s="30"/>
      <c r="AC1135" s="30"/>
      <c r="AD1135" s="30"/>
      <c r="AE1135" s="30"/>
      <c r="AF1135" s="30"/>
      <c r="AG1135" s="30"/>
      <c r="AH1135" s="30"/>
      <c r="AI1135" s="30"/>
      <c r="AK1135" s="30"/>
      <c r="AN1135" s="30"/>
      <c r="AO1135" s="30"/>
      <c r="AP1135" s="30"/>
      <c r="AQ1135" s="29"/>
      <c r="AR1135" s="29"/>
      <c r="AT1135" s="120"/>
      <c r="AU1135" s="9" t="s">
        <v>375</v>
      </c>
      <c r="AV1135" s="9" t="s">
        <v>376</v>
      </c>
      <c r="AW1135" s="9" t="s">
        <v>377</v>
      </c>
      <c r="AX1135" s="9" t="s">
        <v>378</v>
      </c>
      <c r="BH1135" s="120"/>
      <c r="BI1135" s="120"/>
      <c r="BJ1135" s="120"/>
      <c r="BK1135" s="120"/>
      <c r="BL1135" s="120"/>
      <c r="BM1135" s="120"/>
      <c r="BN1135" s="120"/>
      <c r="BO1135" s="120"/>
      <c r="BQ1135" s="120"/>
      <c r="BT1135" s="120"/>
      <c r="BU1135" s="120"/>
      <c r="BV1135" s="120"/>
      <c r="BW1135" s="9" t="s">
        <v>306</v>
      </c>
      <c r="BX1135" s="29"/>
      <c r="DI1135" s="29"/>
      <c r="DJ1135" s="13" t="s">
        <v>370</v>
      </c>
    </row>
    <row r="1136" spans="2:114" ht="15" customHeight="1">
      <c r="B1136" s="91" t="s">
        <v>440</v>
      </c>
      <c r="C1136" s="92" t="s">
        <v>352</v>
      </c>
      <c r="D1136" s="92" t="s">
        <v>379</v>
      </c>
      <c r="E1136" s="93" t="s">
        <v>380</v>
      </c>
      <c r="F1136" s="9">
        <v>6</v>
      </c>
      <c r="G1136" s="9">
        <f t="shared" si="17"/>
        <v>1</v>
      </c>
      <c r="J1136" s="8">
        <f>IF(COUNTIF($O$1136:$AH$1136,"○")=0,0,1)</f>
        <v>0</v>
      </c>
      <c r="K1136" s="28" t="s">
        <v>154</v>
      </c>
      <c r="L1136" s="29"/>
      <c r="N1136" s="30"/>
      <c r="O1136" s="8" t="str">
        <f>IF('項目E3(環境の整備)'!$O$25="","NA",'項目E3(環境の整備)'!$O$25)</f>
        <v>NA</v>
      </c>
      <c r="P1136" s="8" t="str">
        <f>IF('項目E3(環境の整備)'!$P$25="","NA",'項目E3(環境の整備)'!$P$25)</f>
        <v>NA</v>
      </c>
      <c r="Q1136" s="8" t="str">
        <f>IF('項目E3(環境の整備)'!$Q$25="","NA",'項目E3(環境の整備)'!$Q$25)</f>
        <v>NA</v>
      </c>
      <c r="R1136" s="8" t="str">
        <f>IF('項目E3(環境の整備)'!$R$25="","NA",'項目E3(環境の整備)'!$R$25)</f>
        <v>NA</v>
      </c>
      <c r="S1136" s="8" t="str">
        <f>IF('項目E3(環境の整備)'!$S$25="","NA",'項目E3(環境の整備)'!$S$25)</f>
        <v>NA</v>
      </c>
      <c r="T1136" s="8" t="str">
        <f>IF('項目E3(環境の整備)'!$T$25="","NA",'項目E3(環境の整備)'!$T$25)</f>
        <v>NA</v>
      </c>
      <c r="U1136" s="8" t="str">
        <f>IF('項目E3(環境の整備)'!$U$25="","NA",'項目E3(環境の整備)'!$U$25)</f>
        <v>NA</v>
      </c>
      <c r="V1136" s="8" t="str">
        <f>IF('項目E3(環境の整備)'!$V$25="","NA",'項目E3(環境の整備)'!$V$25)</f>
        <v>NA</v>
      </c>
      <c r="W1136" s="8" t="str">
        <f>IF('項目E3(環境の整備)'!$W$25="","NA",'項目E3(環境の整備)'!$W$25)</f>
        <v>NA</v>
      </c>
      <c r="AB1136" s="30"/>
      <c r="AC1136" s="30"/>
      <c r="AD1136" s="30"/>
      <c r="AE1136" s="30"/>
      <c r="AF1136" s="30"/>
      <c r="AG1136" s="30"/>
      <c r="AH1136" s="30"/>
      <c r="AI1136" s="30"/>
      <c r="AK1136" s="30"/>
      <c r="AN1136" s="30"/>
      <c r="AO1136" s="30"/>
      <c r="AP1136" s="30"/>
      <c r="AQ1136" s="29"/>
      <c r="AR1136" s="29"/>
      <c r="AT1136" s="120"/>
      <c r="AU1136" s="9" t="s">
        <v>381</v>
      </c>
      <c r="AV1136" s="9" t="s">
        <v>382</v>
      </c>
      <c r="AW1136" s="9" t="s">
        <v>383</v>
      </c>
      <c r="AX1136" s="9" t="s">
        <v>384</v>
      </c>
      <c r="AY1136" s="9" t="s">
        <v>385</v>
      </c>
      <c r="AZ1136" s="9" t="s">
        <v>386</v>
      </c>
      <c r="BA1136" s="9" t="s">
        <v>387</v>
      </c>
      <c r="BB1136" s="9" t="s">
        <v>388</v>
      </c>
      <c r="BC1136" s="9" t="s">
        <v>389</v>
      </c>
      <c r="BH1136" s="120"/>
      <c r="BI1136" s="120"/>
      <c r="BJ1136" s="120"/>
      <c r="BK1136" s="120"/>
      <c r="BL1136" s="120"/>
      <c r="BM1136" s="120"/>
      <c r="BN1136" s="120"/>
      <c r="BO1136" s="120"/>
      <c r="BQ1136" s="120"/>
      <c r="BT1136" s="120"/>
      <c r="BU1136" s="120"/>
      <c r="BV1136" s="120"/>
      <c r="BW1136" s="9" t="s">
        <v>316</v>
      </c>
      <c r="BX1136" s="29"/>
      <c r="DI1136" s="29"/>
      <c r="DJ1136" s="13" t="s">
        <v>370</v>
      </c>
    </row>
    <row r="1137" spans="2:114" ht="15" customHeight="1">
      <c r="B1137" s="91" t="s">
        <v>440</v>
      </c>
      <c r="C1137" s="92" t="s">
        <v>352</v>
      </c>
      <c r="D1137" s="92" t="s">
        <v>391</v>
      </c>
      <c r="E1137" s="93" t="s">
        <v>392</v>
      </c>
      <c r="F1137" s="9">
        <v>6</v>
      </c>
      <c r="G1137" s="9">
        <f t="shared" si="17"/>
        <v>1</v>
      </c>
      <c r="J1137" s="8">
        <f>IF(COUNTIF($O$1137:$AH$1137,"○")=0,0,1)</f>
        <v>0</v>
      </c>
      <c r="K1137" s="28" t="s">
        <v>154</v>
      </c>
      <c r="L1137" s="29"/>
      <c r="N1137" s="30"/>
      <c r="O1137" s="8" t="str">
        <f>IF('項目E3(環境の整備)'!$X$25="","NA",'項目E3(環境の整備)'!$X$25)</f>
        <v>NA</v>
      </c>
      <c r="P1137" s="8" t="str">
        <f>IF('項目E3(環境の整備)'!$Y$25="","NA",'項目E3(環境の整備)'!$Y$25)</f>
        <v>NA</v>
      </c>
      <c r="Q1137" s="8" t="str">
        <f>IF('項目E3(環境の整備)'!$Z$25="","NA",'項目E3(環境の整備)'!$Z$25)</f>
        <v>NA</v>
      </c>
      <c r="R1137" s="8" t="str">
        <f>IF('項目E3(環境の整備)'!$AA$25="","NA",'項目E3(環境の整備)'!$AA$25)</f>
        <v>NA</v>
      </c>
      <c r="S1137" s="8" t="str">
        <f>IF('項目E3(環境の整備)'!$AB$25="","NA",'項目E3(環境の整備)'!$AB$25)</f>
        <v>NA</v>
      </c>
      <c r="T1137" s="8" t="str">
        <f>IF('項目E3(環境の整備)'!$AC$25="","NA",'項目E3(環境の整備)'!$AC$25)</f>
        <v>NA</v>
      </c>
      <c r="U1137" s="8" t="str">
        <f>IF('項目E3(環境の整備)'!$AD$25="","NA",'項目E3(環境の整備)'!$AD$25)</f>
        <v>NA</v>
      </c>
      <c r="V1137" s="8" t="str">
        <f>IF('項目E3(環境の整備)'!$AE$25="","NA",'項目E3(環境の整備)'!$AE$25)</f>
        <v>NA</v>
      </c>
      <c r="W1137" s="8" t="str">
        <f>IF('項目E3(環境の整備)'!$AF$25="","NA",'項目E3(環境の整備)'!$AF$25)</f>
        <v>NA</v>
      </c>
      <c r="X1137" s="8" t="str">
        <f>IF('項目E3(環境の整備)'!$AG$25="","NA",'項目E3(環境の整備)'!$AG$25)</f>
        <v>NA</v>
      </c>
      <c r="Y1137" s="8" t="str">
        <f>IF('項目E3(環境の整備)'!$AH$25="","NA",'項目E3(環境の整備)'!$AH$25)</f>
        <v>NA</v>
      </c>
      <c r="AB1137" s="30"/>
      <c r="AC1137" s="30"/>
      <c r="AD1137" s="30"/>
      <c r="AE1137" s="30"/>
      <c r="AF1137" s="30"/>
      <c r="AG1137" s="30"/>
      <c r="AH1137" s="30"/>
      <c r="AI1137" s="30"/>
      <c r="AK1137" s="30"/>
      <c r="AN1137" s="30"/>
      <c r="AO1137" s="30"/>
      <c r="AP1137" s="30"/>
      <c r="AQ1137" s="29"/>
      <c r="AR1137" s="29"/>
      <c r="AT1137" s="120"/>
      <c r="AU1137" s="9" t="s">
        <v>393</v>
      </c>
      <c r="AV1137" s="9" t="s">
        <v>394</v>
      </c>
      <c r="AW1137" s="9" t="s">
        <v>395</v>
      </c>
      <c r="AX1137" s="9" t="s">
        <v>396</v>
      </c>
      <c r="AY1137" s="9" t="s">
        <v>397</v>
      </c>
      <c r="AZ1137" s="9" t="s">
        <v>398</v>
      </c>
      <c r="BA1137" s="9" t="s">
        <v>399</v>
      </c>
      <c r="BB1137" s="9" t="s">
        <v>400</v>
      </c>
      <c r="BC1137" s="9" t="s">
        <v>401</v>
      </c>
      <c r="BD1137" s="9" t="s">
        <v>402</v>
      </c>
      <c r="BE1137" s="9" t="s">
        <v>403</v>
      </c>
      <c r="BH1137" s="120"/>
      <c r="BI1137" s="120"/>
      <c r="BJ1137" s="120"/>
      <c r="BK1137" s="120"/>
      <c r="BL1137" s="120"/>
      <c r="BM1137" s="120"/>
      <c r="BN1137" s="120"/>
      <c r="BO1137" s="120"/>
      <c r="BQ1137" s="120"/>
      <c r="BT1137" s="120"/>
      <c r="BU1137" s="120"/>
      <c r="BV1137" s="120"/>
      <c r="BW1137" s="9" t="s">
        <v>328</v>
      </c>
      <c r="BX1137" s="29"/>
      <c r="DI1137" s="29"/>
      <c r="DJ1137" s="13" t="s">
        <v>370</v>
      </c>
    </row>
    <row r="1138" spans="2:114" ht="15" customHeight="1">
      <c r="B1138" s="91" t="s">
        <v>440</v>
      </c>
      <c r="C1138" s="92" t="s">
        <v>352</v>
      </c>
      <c r="D1138" s="92" t="s">
        <v>391</v>
      </c>
      <c r="E1138" s="93" t="s">
        <v>404</v>
      </c>
      <c r="F1138" s="9">
        <v>6</v>
      </c>
      <c r="G1138" s="9">
        <f t="shared" si="17"/>
        <v>1</v>
      </c>
      <c r="I1138" s="8">
        <f>IF(AND($J$1137=1,$Y$1137&lt;&gt;"○"),1,0)</f>
        <v>0</v>
      </c>
      <c r="J1138" s="8">
        <f>IF($AL$1138="NA",0,1)</f>
        <v>0</v>
      </c>
      <c r="K1138" s="28" t="s">
        <v>118</v>
      </c>
      <c r="L1138" s="29"/>
      <c r="N1138" s="30"/>
      <c r="AB1138" s="30"/>
      <c r="AC1138" s="30"/>
      <c r="AD1138" s="30"/>
      <c r="AE1138" s="30"/>
      <c r="AF1138" s="30"/>
      <c r="AG1138" s="30"/>
      <c r="AH1138" s="30"/>
      <c r="AI1138" s="30"/>
      <c r="AK1138" s="30"/>
      <c r="AL1138" s="8" t="str">
        <f>IF('項目E3(環境の整備)'!$AI$25="","NA",'項目E3(環境の整備)'!$AI$25)</f>
        <v>NA</v>
      </c>
      <c r="AN1138" s="30"/>
      <c r="AO1138" s="30"/>
      <c r="AP1138" s="30"/>
      <c r="AQ1138" s="29"/>
      <c r="AR1138" s="29"/>
      <c r="AT1138" s="120"/>
      <c r="BH1138" s="120"/>
      <c r="BI1138" s="120"/>
      <c r="BJ1138" s="120"/>
      <c r="BK1138" s="120"/>
      <c r="BL1138" s="120"/>
      <c r="BM1138" s="120"/>
      <c r="BN1138" s="120"/>
      <c r="BO1138" s="120"/>
      <c r="BQ1138" s="120"/>
      <c r="BR1138" s="9" t="s">
        <v>405</v>
      </c>
      <c r="BT1138" s="120"/>
      <c r="BU1138" s="120"/>
      <c r="BV1138" s="120"/>
      <c r="BW1138" s="9" t="s">
        <v>329</v>
      </c>
      <c r="BX1138" s="29"/>
      <c r="BY1138" s="13" t="s">
        <v>403</v>
      </c>
      <c r="CA1138" s="13" t="s">
        <v>373</v>
      </c>
      <c r="DI1138" s="29"/>
      <c r="DJ1138" s="13" t="s">
        <v>127</v>
      </c>
    </row>
    <row r="1139" spans="2:114" ht="15" customHeight="1">
      <c r="B1139" s="91" t="s">
        <v>440</v>
      </c>
      <c r="C1139" s="92" t="s">
        <v>352</v>
      </c>
      <c r="D1139" s="92" t="s">
        <v>406</v>
      </c>
      <c r="E1139" s="93" t="s">
        <v>407</v>
      </c>
      <c r="F1139" s="9">
        <v>6</v>
      </c>
      <c r="G1139" s="9">
        <f t="shared" si="17"/>
        <v>1</v>
      </c>
      <c r="J1139" s="8">
        <f>IF(COUNTIF($O$1139:$AH$1139,"○")=0,0,1)</f>
        <v>0</v>
      </c>
      <c r="K1139" s="28" t="s">
        <v>154</v>
      </c>
      <c r="L1139" s="29"/>
      <c r="N1139" s="30"/>
      <c r="O1139" s="8" t="str">
        <f>IF('項目E3(環境の整備)'!$AJ$25="","NA",'項目E3(環境の整備)'!$AJ$25)</f>
        <v>NA</v>
      </c>
      <c r="P1139" s="8" t="str">
        <f>IF('項目E3(環境の整備)'!$AK$25="","NA",'項目E3(環境の整備)'!$AK$25)</f>
        <v>NA</v>
      </c>
      <c r="Q1139" s="8" t="str">
        <f>IF('項目E3(環境の整備)'!$AL$25="","NA",'項目E3(環境の整備)'!$AL$25)</f>
        <v>NA</v>
      </c>
      <c r="R1139" s="8" t="str">
        <f>IF('項目E3(環境の整備)'!$AM$25="","NA",'項目E3(環境の整備)'!$AM$25)</f>
        <v>NA</v>
      </c>
      <c r="S1139" s="8" t="str">
        <f>IF('項目E3(環境の整備)'!$AN$25="","NA",'項目E3(環境の整備)'!$AN$25)</f>
        <v>NA</v>
      </c>
      <c r="T1139" s="8" t="str">
        <f>IF('項目E3(環境の整備)'!$AO$25="","NA",'項目E3(環境の整備)'!$AO$25)</f>
        <v>NA</v>
      </c>
      <c r="AB1139" s="30"/>
      <c r="AC1139" s="30"/>
      <c r="AD1139" s="30"/>
      <c r="AE1139" s="30"/>
      <c r="AF1139" s="30"/>
      <c r="AG1139" s="30"/>
      <c r="AH1139" s="30"/>
      <c r="AI1139" s="30"/>
      <c r="AK1139" s="30"/>
      <c r="AN1139" s="30"/>
      <c r="AO1139" s="30"/>
      <c r="AP1139" s="30"/>
      <c r="AQ1139" s="29"/>
      <c r="AR1139" s="29"/>
      <c r="AT1139" s="120"/>
      <c r="AU1139" s="9" t="s">
        <v>408</v>
      </c>
      <c r="AV1139" s="9" t="s">
        <v>409</v>
      </c>
      <c r="AW1139" s="9" t="s">
        <v>410</v>
      </c>
      <c r="AX1139" s="9" t="s">
        <v>411</v>
      </c>
      <c r="AY1139" s="9" t="s">
        <v>412</v>
      </c>
      <c r="AZ1139" s="9" t="s">
        <v>413</v>
      </c>
      <c r="BH1139" s="120"/>
      <c r="BI1139" s="120"/>
      <c r="BJ1139" s="120"/>
      <c r="BK1139" s="120"/>
      <c r="BL1139" s="120"/>
      <c r="BM1139" s="120"/>
      <c r="BN1139" s="120"/>
      <c r="BO1139" s="120"/>
      <c r="BQ1139" s="120"/>
      <c r="BT1139" s="120"/>
      <c r="BU1139" s="120"/>
      <c r="BV1139" s="120"/>
      <c r="BW1139" s="9" t="s">
        <v>336</v>
      </c>
      <c r="BX1139" s="29"/>
      <c r="DI1139" s="29"/>
      <c r="DJ1139" s="13" t="s">
        <v>370</v>
      </c>
    </row>
    <row r="1140" spans="2:114" ht="15" customHeight="1">
      <c r="B1140" s="91" t="s">
        <v>440</v>
      </c>
      <c r="C1140" s="92" t="s">
        <v>352</v>
      </c>
      <c r="D1140" s="92" t="s">
        <v>406</v>
      </c>
      <c r="E1140" s="93" t="s">
        <v>414</v>
      </c>
      <c r="F1140" s="9">
        <v>6</v>
      </c>
      <c r="G1140" s="9">
        <f t="shared" si="17"/>
        <v>1</v>
      </c>
      <c r="I1140" s="8">
        <f>IF(AND($J$1139=1,$T$1139&lt;&gt;"○"),1,0)</f>
        <v>0</v>
      </c>
      <c r="J1140" s="8">
        <f>IF($AL$1140="NA",0,1)</f>
        <v>0</v>
      </c>
      <c r="K1140" s="28" t="s">
        <v>118</v>
      </c>
      <c r="L1140" s="29"/>
      <c r="N1140" s="30"/>
      <c r="AB1140" s="30"/>
      <c r="AC1140" s="30"/>
      <c r="AD1140" s="30"/>
      <c r="AE1140" s="30"/>
      <c r="AF1140" s="30"/>
      <c r="AG1140" s="30"/>
      <c r="AH1140" s="30"/>
      <c r="AI1140" s="30"/>
      <c r="AK1140" s="30"/>
      <c r="AL1140" s="8" t="str">
        <f>IF('項目E3(環境の整備)'!$AP$25="","NA",'項目E3(環境の整備)'!$AP$25)</f>
        <v>NA</v>
      </c>
      <c r="AN1140" s="30"/>
      <c r="AO1140" s="30"/>
      <c r="AP1140" s="30"/>
      <c r="AQ1140" s="29"/>
      <c r="AR1140" s="29"/>
      <c r="AT1140" s="120"/>
      <c r="BH1140" s="120"/>
      <c r="BI1140" s="120"/>
      <c r="BJ1140" s="120"/>
      <c r="BK1140" s="120"/>
      <c r="BL1140" s="120"/>
      <c r="BM1140" s="120"/>
      <c r="BN1140" s="120"/>
      <c r="BO1140" s="120"/>
      <c r="BQ1140" s="120"/>
      <c r="BR1140" s="9" t="s">
        <v>415</v>
      </c>
      <c r="BT1140" s="120"/>
      <c r="BU1140" s="120"/>
      <c r="BV1140" s="120"/>
      <c r="BW1140" s="9" t="s">
        <v>337</v>
      </c>
      <c r="BX1140" s="29"/>
      <c r="BY1140" s="13" t="s">
        <v>413</v>
      </c>
      <c r="CA1140" s="13" t="s">
        <v>373</v>
      </c>
      <c r="DI1140" s="29"/>
      <c r="DJ1140" s="13" t="s">
        <v>127</v>
      </c>
    </row>
    <row r="1141" spans="2:114" ht="15" customHeight="1">
      <c r="B1141" s="91" t="s">
        <v>440</v>
      </c>
      <c r="C1141" s="92" t="s">
        <v>352</v>
      </c>
      <c r="D1141" s="92" t="s">
        <v>209</v>
      </c>
      <c r="E1141" s="93" t="s">
        <v>210</v>
      </c>
      <c r="F1141" s="9">
        <v>6</v>
      </c>
      <c r="G1141" s="9">
        <f t="shared" si="17"/>
        <v>1</v>
      </c>
      <c r="J1141" s="8">
        <f>IF(COUNTIF($O$1141:$AH$1141,"○")=0,0,1)</f>
        <v>0</v>
      </c>
      <c r="K1141" s="28" t="s">
        <v>154</v>
      </c>
      <c r="L1141" s="29"/>
      <c r="N1141" s="30"/>
      <c r="O1141" s="8" t="str">
        <f>IF('項目E3(環境の整備)'!$AQ$25="","NA",'項目E3(環境の整備)'!$AQ$25)</f>
        <v>NA</v>
      </c>
      <c r="P1141" s="8" t="str">
        <f>IF('項目E3(環境の整備)'!$AR$25="","NA",'項目E3(環境の整備)'!$AR$25)</f>
        <v>NA</v>
      </c>
      <c r="Q1141" s="8" t="str">
        <f>IF('項目E3(環境の整備)'!$AS$25="","NA",'項目E3(環境の整備)'!$AS$25)</f>
        <v>NA</v>
      </c>
      <c r="AB1141" s="30"/>
      <c r="AC1141" s="30"/>
      <c r="AD1141" s="30"/>
      <c r="AE1141" s="30"/>
      <c r="AF1141" s="30"/>
      <c r="AG1141" s="30"/>
      <c r="AH1141" s="30"/>
      <c r="AI1141" s="30"/>
      <c r="AK1141" s="30"/>
      <c r="AN1141" s="30"/>
      <c r="AO1141" s="30"/>
      <c r="AP1141" s="30"/>
      <c r="AQ1141" s="29"/>
      <c r="AR1141" s="29"/>
      <c r="AT1141" s="120"/>
      <c r="AU1141" s="9" t="s">
        <v>416</v>
      </c>
      <c r="AV1141" s="9" t="s">
        <v>417</v>
      </c>
      <c r="AW1141" s="9" t="s">
        <v>418</v>
      </c>
      <c r="BH1141" s="120"/>
      <c r="BI1141" s="120"/>
      <c r="BJ1141" s="120"/>
      <c r="BK1141" s="120"/>
      <c r="BL1141" s="120"/>
      <c r="BM1141" s="120"/>
      <c r="BN1141" s="120"/>
      <c r="BO1141" s="120"/>
      <c r="BQ1141" s="120"/>
      <c r="BT1141" s="120"/>
      <c r="BU1141" s="120"/>
      <c r="BV1141" s="120"/>
      <c r="BW1141" s="9" t="s">
        <v>342</v>
      </c>
      <c r="BX1141" s="29"/>
      <c r="DI1141" s="29"/>
      <c r="DJ1141" s="13" t="s">
        <v>370</v>
      </c>
    </row>
    <row r="1142" spans="2:114" ht="15" customHeight="1">
      <c r="B1142" s="91" t="s">
        <v>440</v>
      </c>
      <c r="C1142" s="92" t="s">
        <v>352</v>
      </c>
      <c r="D1142" s="92" t="s">
        <v>215</v>
      </c>
      <c r="E1142" s="93" t="s">
        <v>419</v>
      </c>
      <c r="F1142" s="9">
        <v>6</v>
      </c>
      <c r="G1142" s="9">
        <f t="shared" si="17"/>
        <v>1</v>
      </c>
      <c r="J1142" s="8">
        <f>IF(COUNTIF($O$1142:$AH$1142,"○")=0,0,1)</f>
        <v>0</v>
      </c>
      <c r="K1142" s="28" t="s">
        <v>154</v>
      </c>
      <c r="L1142" s="29"/>
      <c r="N1142" s="30"/>
      <c r="O1142" s="8" t="str">
        <f>IF('項目E3(環境の整備)'!$AT$25="","NA",'項目E3(環境の整備)'!$AT$25)</f>
        <v>NA</v>
      </c>
      <c r="AB1142" s="30"/>
      <c r="AC1142" s="30"/>
      <c r="AD1142" s="30"/>
      <c r="AE1142" s="30"/>
      <c r="AF1142" s="30"/>
      <c r="AG1142" s="30"/>
      <c r="AH1142" s="30"/>
      <c r="AI1142" s="30"/>
      <c r="AK1142" s="30"/>
      <c r="AN1142" s="30"/>
      <c r="AO1142" s="30"/>
      <c r="AP1142" s="30"/>
      <c r="AQ1142" s="29"/>
      <c r="AR1142" s="29"/>
      <c r="AT1142" s="120"/>
      <c r="AU1142" s="9" t="s">
        <v>420</v>
      </c>
      <c r="BH1142" s="120"/>
      <c r="BI1142" s="120"/>
      <c r="BJ1142" s="120"/>
      <c r="BK1142" s="120"/>
      <c r="BL1142" s="120"/>
      <c r="BM1142" s="120"/>
      <c r="BN1142" s="120"/>
      <c r="BO1142" s="120"/>
      <c r="BQ1142" s="120"/>
      <c r="BT1142" s="120"/>
      <c r="BU1142" s="120"/>
      <c r="BV1142" s="120"/>
      <c r="BW1142" s="9" t="s">
        <v>343</v>
      </c>
      <c r="BX1142" s="29"/>
      <c r="DI1142" s="29"/>
      <c r="DJ1142" s="13" t="s">
        <v>370</v>
      </c>
    </row>
    <row r="1143" spans="2:114" ht="15" customHeight="1">
      <c r="B1143" s="91" t="s">
        <v>440</v>
      </c>
      <c r="C1143" s="92" t="s">
        <v>352</v>
      </c>
      <c r="D1143" s="92" t="s">
        <v>218</v>
      </c>
      <c r="E1143" s="93" t="s">
        <v>421</v>
      </c>
      <c r="F1143" s="9">
        <v>6</v>
      </c>
      <c r="G1143" s="9">
        <f t="shared" si="17"/>
        <v>1</v>
      </c>
      <c r="J1143" s="8">
        <f>IF($AL$1143="NA",0,1)</f>
        <v>0</v>
      </c>
      <c r="K1143" s="28" t="s">
        <v>118</v>
      </c>
      <c r="L1143" s="29"/>
      <c r="N1143" s="30"/>
      <c r="AB1143" s="30"/>
      <c r="AC1143" s="30"/>
      <c r="AD1143" s="30"/>
      <c r="AE1143" s="30"/>
      <c r="AF1143" s="30"/>
      <c r="AG1143" s="30"/>
      <c r="AH1143" s="30"/>
      <c r="AI1143" s="30"/>
      <c r="AK1143" s="30"/>
      <c r="AL1143" s="8" t="str">
        <f>IF('項目E3(環境の整備)'!$AU$25="","NA",'項目E3(環境の整備)'!$AU$25)</f>
        <v>NA</v>
      </c>
      <c r="AN1143" s="30"/>
      <c r="AO1143" s="30"/>
      <c r="AP1143" s="30"/>
      <c r="AQ1143" s="29"/>
      <c r="AR1143" s="29"/>
      <c r="AT1143" s="120"/>
      <c r="BH1143" s="120"/>
      <c r="BI1143" s="120"/>
      <c r="BJ1143" s="120"/>
      <c r="BK1143" s="120"/>
      <c r="BL1143" s="120"/>
      <c r="BM1143" s="120"/>
      <c r="BN1143" s="120"/>
      <c r="BO1143" s="120"/>
      <c r="BQ1143" s="120"/>
      <c r="BR1143" s="9" t="s">
        <v>422</v>
      </c>
      <c r="BT1143" s="120"/>
      <c r="BU1143" s="120"/>
      <c r="BV1143" s="120"/>
      <c r="BW1143" s="9" t="s">
        <v>344</v>
      </c>
      <c r="BX1143" s="29"/>
      <c r="DI1143" s="29"/>
      <c r="DJ1143" s="13" t="s">
        <v>127</v>
      </c>
    </row>
    <row r="1144" spans="2:114" ht="15" customHeight="1">
      <c r="B1144" s="91" t="s">
        <v>440</v>
      </c>
      <c r="C1144" s="92" t="s">
        <v>352</v>
      </c>
      <c r="D1144" s="92" t="s">
        <v>432</v>
      </c>
      <c r="E1144" s="93" t="s">
        <v>423</v>
      </c>
      <c r="F1144" s="9">
        <v>6</v>
      </c>
      <c r="G1144" s="9">
        <f t="shared" si="17"/>
        <v>1</v>
      </c>
      <c r="J1144" s="8">
        <f>IF(OR($M$1144="(選択)",LEN(TRIM($M$1144))=0,$M$1144="NA"),0,1)</f>
        <v>0</v>
      </c>
      <c r="K1144" s="28" t="s">
        <v>145</v>
      </c>
      <c r="L1144" s="29"/>
      <c r="M1144" s="8" t="str">
        <f>IF('項目E3(環境の整備)'!$AV$25="","NA",'項目E3(環境の整備)'!$AV$25)</f>
        <v>(選択)</v>
      </c>
      <c r="N1144" s="30"/>
      <c r="AB1144" s="30"/>
      <c r="AC1144" s="30"/>
      <c r="AD1144" s="30"/>
      <c r="AE1144" s="30"/>
      <c r="AF1144" s="30"/>
      <c r="AG1144" s="30"/>
      <c r="AH1144" s="30"/>
      <c r="AI1144" s="30"/>
      <c r="AK1144" s="30"/>
      <c r="AN1144" s="30"/>
      <c r="AO1144" s="30"/>
      <c r="AP1144" s="30"/>
      <c r="AQ1144" s="29"/>
      <c r="AR1144" s="29"/>
      <c r="AS1144" s="9" t="s">
        <v>424</v>
      </c>
      <c r="AT1144" s="120"/>
      <c r="BH1144" s="120"/>
      <c r="BI1144" s="120"/>
      <c r="BJ1144" s="120"/>
      <c r="BK1144" s="120"/>
      <c r="BL1144" s="120"/>
      <c r="BM1144" s="120"/>
      <c r="BN1144" s="120"/>
      <c r="BO1144" s="120"/>
      <c r="BQ1144" s="120"/>
      <c r="BT1144" s="120"/>
      <c r="BU1144" s="120"/>
      <c r="BV1144" s="120"/>
      <c r="BW1144" s="9" t="s">
        <v>345</v>
      </c>
      <c r="BX1144" s="29"/>
      <c r="DI1144" s="29"/>
      <c r="DJ1144" s="13" t="s">
        <v>360</v>
      </c>
    </row>
    <row r="1145" spans="2:114" ht="15" customHeight="1">
      <c r="B1145" s="91" t="s">
        <v>440</v>
      </c>
      <c r="C1145" s="92" t="s">
        <v>352</v>
      </c>
      <c r="D1145" s="92" t="s">
        <v>425</v>
      </c>
      <c r="E1145" s="93" t="s">
        <v>426</v>
      </c>
      <c r="F1145" s="9">
        <v>6</v>
      </c>
      <c r="G1145" s="9">
        <f t="shared" si="17"/>
        <v>1</v>
      </c>
      <c r="J1145" s="8">
        <f>IF($AL$1145="NA",0,1)</f>
        <v>0</v>
      </c>
      <c r="K1145" s="28" t="s">
        <v>118</v>
      </c>
      <c r="L1145" s="29"/>
      <c r="N1145" s="30"/>
      <c r="AB1145" s="30"/>
      <c r="AC1145" s="30"/>
      <c r="AD1145" s="30"/>
      <c r="AE1145" s="30"/>
      <c r="AF1145" s="30"/>
      <c r="AG1145" s="30"/>
      <c r="AH1145" s="30"/>
      <c r="AI1145" s="30"/>
      <c r="AK1145" s="30"/>
      <c r="AL1145" s="8" t="str">
        <f>IF('項目E3(環境の整備)'!$AW$25="","NA",'項目E3(環境の整備)'!$AW$25)</f>
        <v>NA</v>
      </c>
      <c r="AN1145" s="30"/>
      <c r="AO1145" s="30"/>
      <c r="AP1145" s="30"/>
      <c r="AQ1145" s="29"/>
      <c r="AR1145" s="29"/>
      <c r="AT1145" s="120"/>
      <c r="BH1145" s="120"/>
      <c r="BI1145" s="120"/>
      <c r="BJ1145" s="120"/>
      <c r="BK1145" s="120"/>
      <c r="BL1145" s="120"/>
      <c r="BM1145" s="120"/>
      <c r="BN1145" s="120"/>
      <c r="BO1145" s="120"/>
      <c r="BQ1145" s="120"/>
      <c r="BR1145" s="9" t="s">
        <v>427</v>
      </c>
      <c r="BT1145" s="120"/>
      <c r="BU1145" s="120"/>
      <c r="BV1145" s="120"/>
      <c r="BW1145" s="9" t="s">
        <v>346</v>
      </c>
      <c r="BX1145" s="29"/>
      <c r="DI1145" s="29"/>
      <c r="DJ1145" s="13" t="s">
        <v>127</v>
      </c>
    </row>
    <row r="1146" spans="2:114" ht="15" customHeight="1">
      <c r="B1146" s="91" t="s">
        <v>440</v>
      </c>
      <c r="C1146" s="92" t="s">
        <v>352</v>
      </c>
      <c r="D1146" s="92" t="s">
        <v>227</v>
      </c>
      <c r="E1146" s="93" t="s">
        <v>228</v>
      </c>
      <c r="F1146" s="9">
        <v>6</v>
      </c>
      <c r="G1146" s="9">
        <f t="shared" si="17"/>
        <v>1</v>
      </c>
      <c r="J1146" s="8">
        <f>IF($AL$1146="NA",0,1)</f>
        <v>0</v>
      </c>
      <c r="K1146" s="28" t="s">
        <v>118</v>
      </c>
      <c r="L1146" s="29"/>
      <c r="N1146" s="30"/>
      <c r="AB1146" s="30"/>
      <c r="AC1146" s="30"/>
      <c r="AD1146" s="30"/>
      <c r="AE1146" s="30"/>
      <c r="AF1146" s="30"/>
      <c r="AG1146" s="30"/>
      <c r="AH1146" s="30"/>
      <c r="AI1146" s="30"/>
      <c r="AK1146" s="30"/>
      <c r="AL1146" s="8" t="str">
        <f>IF('項目E3(環境の整備)'!$AX$25="","NA",'項目E3(環境の整備)'!$AX$25)</f>
        <v>NA</v>
      </c>
      <c r="AN1146" s="30"/>
      <c r="AO1146" s="30"/>
      <c r="AP1146" s="30"/>
      <c r="AQ1146" s="29"/>
      <c r="AR1146" s="29"/>
      <c r="AT1146" s="120"/>
      <c r="BH1146" s="120"/>
      <c r="BI1146" s="120"/>
      <c r="BJ1146" s="120"/>
      <c r="BK1146" s="120"/>
      <c r="BL1146" s="120"/>
      <c r="BM1146" s="120"/>
      <c r="BN1146" s="120"/>
      <c r="BO1146" s="120"/>
      <c r="BQ1146" s="120"/>
      <c r="BR1146" s="9" t="s">
        <v>428</v>
      </c>
      <c r="BT1146" s="120"/>
      <c r="BU1146" s="120"/>
      <c r="BV1146" s="120"/>
      <c r="BW1146" s="9" t="s">
        <v>347</v>
      </c>
      <c r="BX1146" s="29"/>
      <c r="DI1146" s="29"/>
      <c r="DJ1146" s="13" t="s">
        <v>127</v>
      </c>
    </row>
    <row r="1147" spans="2:114" ht="15" customHeight="1">
      <c r="B1147" s="91" t="s">
        <v>440</v>
      </c>
      <c r="C1147" s="92" t="s">
        <v>352</v>
      </c>
      <c r="D1147" s="92" t="s">
        <v>429</v>
      </c>
      <c r="E1147" s="93" t="s">
        <v>430</v>
      </c>
      <c r="F1147" s="9">
        <v>6</v>
      </c>
      <c r="G1147" s="9">
        <f t="shared" si="17"/>
        <v>1</v>
      </c>
      <c r="J1147" s="8">
        <f>IF(OR($M$1147="(選択)",LEN(TRIM($M$1147))=0,$M$1147="NA"),0,1)</f>
        <v>0</v>
      </c>
      <c r="K1147" s="28" t="s">
        <v>145</v>
      </c>
      <c r="L1147" s="29"/>
      <c r="M1147" s="8" t="str">
        <f>IF('項目E3(環境の整備)'!$AY$25="","NA",'項目E3(環境の整備)'!$AY$25)</f>
        <v>(選択)</v>
      </c>
      <c r="N1147" s="30"/>
      <c r="AB1147" s="30"/>
      <c r="AC1147" s="30"/>
      <c r="AD1147" s="30"/>
      <c r="AE1147" s="30"/>
      <c r="AF1147" s="30"/>
      <c r="AG1147" s="30"/>
      <c r="AH1147" s="30"/>
      <c r="AI1147" s="30"/>
      <c r="AK1147" s="30"/>
      <c r="AN1147" s="30"/>
      <c r="AO1147" s="30"/>
      <c r="AP1147" s="30"/>
      <c r="AQ1147" s="29"/>
      <c r="AR1147" s="29"/>
      <c r="AS1147" s="9" t="s">
        <v>431</v>
      </c>
      <c r="AT1147" s="120"/>
      <c r="BH1147" s="120"/>
      <c r="BI1147" s="120"/>
      <c r="BJ1147" s="120"/>
      <c r="BK1147" s="120"/>
      <c r="BL1147" s="120"/>
      <c r="BM1147" s="120"/>
      <c r="BN1147" s="120"/>
      <c r="BO1147" s="120"/>
      <c r="BQ1147" s="120"/>
      <c r="BT1147" s="120"/>
      <c r="BU1147" s="120"/>
      <c r="BV1147" s="120"/>
      <c r="BW1147" s="9" t="s">
        <v>348</v>
      </c>
      <c r="BX1147" s="29"/>
      <c r="DI1147" s="29"/>
      <c r="DJ1147" s="13" t="s">
        <v>360</v>
      </c>
    </row>
    <row r="1148" spans="2:114" ht="15" customHeight="1">
      <c r="B1148" s="91" t="s">
        <v>440</v>
      </c>
      <c r="C1148" s="92" t="s">
        <v>352</v>
      </c>
      <c r="D1148" s="92" t="s">
        <v>357</v>
      </c>
      <c r="E1148" s="93" t="s">
        <v>442</v>
      </c>
      <c r="F1148" s="9">
        <v>7</v>
      </c>
      <c r="G1148" s="9">
        <f t="shared" si="17"/>
        <v>1</v>
      </c>
      <c r="J1148" s="8">
        <f>IF(OR($M$1148="(選択)",LEN(TRIM($M$1148))=0,$M$1148="NA"),0,1)</f>
        <v>0</v>
      </c>
      <c r="K1148" s="28" t="s">
        <v>145</v>
      </c>
      <c r="L1148" s="29"/>
      <c r="M1148" s="8" t="str">
        <f>IF('項目E3(環境の整備)'!$C$26="","NA",'項目E3(環境の整備)'!$C$26)</f>
        <v>(選択)</v>
      </c>
      <c r="N1148" s="30"/>
      <c r="AB1148" s="30"/>
      <c r="AC1148" s="30"/>
      <c r="AD1148" s="30"/>
      <c r="AE1148" s="30"/>
      <c r="AF1148" s="30"/>
      <c r="AG1148" s="30"/>
      <c r="AH1148" s="30"/>
      <c r="AI1148" s="30"/>
      <c r="AK1148" s="30"/>
      <c r="AN1148" s="30"/>
      <c r="AO1148" s="30"/>
      <c r="AP1148" s="30"/>
      <c r="AQ1148" s="29"/>
      <c r="AR1148" s="29"/>
      <c r="AS1148" s="9" t="s">
        <v>359</v>
      </c>
      <c r="AT1148" s="120"/>
      <c r="BH1148" s="120"/>
      <c r="BI1148" s="120"/>
      <c r="BJ1148" s="120"/>
      <c r="BK1148" s="120"/>
      <c r="BL1148" s="120"/>
      <c r="BM1148" s="120"/>
      <c r="BN1148" s="120"/>
      <c r="BO1148" s="120"/>
      <c r="BQ1148" s="120"/>
      <c r="BT1148" s="120"/>
      <c r="BU1148" s="120"/>
      <c r="BV1148" s="120"/>
      <c r="BW1148" s="9" t="s">
        <v>295</v>
      </c>
      <c r="BX1148" s="29"/>
      <c r="DI1148" s="29"/>
      <c r="DJ1148" s="13" t="s">
        <v>360</v>
      </c>
    </row>
    <row r="1149" spans="2:114" ht="15" customHeight="1">
      <c r="B1149" s="91" t="s">
        <v>440</v>
      </c>
      <c r="C1149" s="92" t="s">
        <v>352</v>
      </c>
      <c r="D1149" s="92" t="s">
        <v>361</v>
      </c>
      <c r="E1149" s="93" t="s">
        <v>362</v>
      </c>
      <c r="F1149" s="9">
        <v>7</v>
      </c>
      <c r="G1149" s="9">
        <f t="shared" si="17"/>
        <v>1</v>
      </c>
      <c r="J1149" s="8">
        <f>IF($AL$1149="NA",0,1)</f>
        <v>0</v>
      </c>
      <c r="K1149" s="28" t="s">
        <v>118</v>
      </c>
      <c r="L1149" s="29"/>
      <c r="N1149" s="30"/>
      <c r="AB1149" s="30"/>
      <c r="AC1149" s="30"/>
      <c r="AD1149" s="30"/>
      <c r="AE1149" s="30"/>
      <c r="AF1149" s="30"/>
      <c r="AG1149" s="30"/>
      <c r="AH1149" s="30"/>
      <c r="AI1149" s="30"/>
      <c r="AK1149" s="30"/>
      <c r="AL1149" s="8" t="str">
        <f>IF('項目E3(環境の整備)'!$D$26="","NA",'項目E3(環境の整備)'!$D$26)</f>
        <v>NA</v>
      </c>
      <c r="AN1149" s="30"/>
      <c r="AO1149" s="30"/>
      <c r="AP1149" s="30"/>
      <c r="AQ1149" s="29"/>
      <c r="AR1149" s="29"/>
      <c r="AT1149" s="120"/>
      <c r="BH1149" s="120"/>
      <c r="BI1149" s="120"/>
      <c r="BJ1149" s="120"/>
      <c r="BK1149" s="120"/>
      <c r="BL1149" s="120"/>
      <c r="BM1149" s="120"/>
      <c r="BN1149" s="120"/>
      <c r="BO1149" s="120"/>
      <c r="BQ1149" s="120"/>
      <c r="BR1149" s="9" t="s">
        <v>363</v>
      </c>
      <c r="BT1149" s="120"/>
      <c r="BU1149" s="120"/>
      <c r="BV1149" s="120"/>
      <c r="BW1149" s="9" t="s">
        <v>296</v>
      </c>
      <c r="BX1149" s="29"/>
      <c r="DI1149" s="29"/>
      <c r="DJ1149" s="13" t="s">
        <v>127</v>
      </c>
    </row>
    <row r="1150" spans="2:114" ht="15" customHeight="1">
      <c r="B1150" s="91" t="s">
        <v>440</v>
      </c>
      <c r="C1150" s="92" t="s">
        <v>352</v>
      </c>
      <c r="D1150" s="92" t="s">
        <v>364</v>
      </c>
      <c r="E1150" s="93" t="s">
        <v>365</v>
      </c>
      <c r="F1150" s="9">
        <v>7</v>
      </c>
      <c r="G1150" s="9">
        <f t="shared" si="17"/>
        <v>1</v>
      </c>
      <c r="J1150" s="8">
        <f>IF(COUNTIF($O$1150:$AH$1150,"○")=0,0,1)</f>
        <v>0</v>
      </c>
      <c r="K1150" s="28" t="s">
        <v>366</v>
      </c>
      <c r="L1150" s="29"/>
      <c r="N1150" s="30"/>
      <c r="O1150" s="8" t="str">
        <f>IF('項目E3(環境の整備)'!$G$26="","NA",'項目E3(環境の整備)'!$G$26)</f>
        <v>NA</v>
      </c>
      <c r="P1150" s="8" t="str">
        <f>IF('項目E3(環境の整備)'!$H$26="","NA",'項目E3(環境の整備)'!$H$26)</f>
        <v>NA</v>
      </c>
      <c r="Q1150" s="8" t="str">
        <f>IF('項目E3(環境の整備)'!$I$26="","NA",'項目E3(環境の整備)'!$I$26)</f>
        <v>NA</v>
      </c>
      <c r="AB1150" s="30"/>
      <c r="AC1150" s="30"/>
      <c r="AD1150" s="30"/>
      <c r="AE1150" s="30"/>
      <c r="AF1150" s="30"/>
      <c r="AG1150" s="30"/>
      <c r="AH1150" s="30"/>
      <c r="AI1150" s="30"/>
      <c r="AK1150" s="30"/>
      <c r="AM1150" s="32"/>
      <c r="AN1150" s="30"/>
      <c r="AO1150" s="30"/>
      <c r="AP1150" s="30"/>
      <c r="AQ1150" s="29"/>
      <c r="AR1150" s="29"/>
      <c r="AT1150" s="120"/>
      <c r="AU1150" s="9" t="s">
        <v>367</v>
      </c>
      <c r="AV1150" s="9" t="s">
        <v>368</v>
      </c>
      <c r="AW1150" s="9" t="s">
        <v>369</v>
      </c>
      <c r="BH1150" s="120"/>
      <c r="BI1150" s="120"/>
      <c r="BJ1150" s="120"/>
      <c r="BK1150" s="120"/>
      <c r="BL1150" s="120"/>
      <c r="BM1150" s="120"/>
      <c r="BN1150" s="120"/>
      <c r="BO1150" s="120"/>
      <c r="BQ1150" s="120"/>
      <c r="BT1150" s="120"/>
      <c r="BU1150" s="120"/>
      <c r="BV1150" s="120"/>
      <c r="BW1150" s="9" t="s">
        <v>300</v>
      </c>
      <c r="BX1150" s="29"/>
      <c r="DI1150" s="29"/>
      <c r="DJ1150" s="13" t="s">
        <v>370</v>
      </c>
    </row>
    <row r="1151" spans="2:114" ht="15" customHeight="1">
      <c r="B1151" s="91" t="s">
        <v>440</v>
      </c>
      <c r="C1151" s="92" t="s">
        <v>352</v>
      </c>
      <c r="D1151" s="92" t="s">
        <v>364</v>
      </c>
      <c r="E1151" s="93" t="s">
        <v>371</v>
      </c>
      <c r="F1151" s="9">
        <v>7</v>
      </c>
      <c r="G1151" s="9">
        <f t="shared" si="17"/>
        <v>1</v>
      </c>
      <c r="I1151" s="8">
        <f>IF(AND($J$1150=1,$Q$1150&lt;&gt;"○"),1,0)</f>
        <v>0</v>
      </c>
      <c r="J1151" s="8">
        <f>IF($AL$1151="NA",0,1)</f>
        <v>0</v>
      </c>
      <c r="K1151" s="28" t="s">
        <v>118</v>
      </c>
      <c r="L1151" s="29"/>
      <c r="N1151" s="30"/>
      <c r="AB1151" s="30"/>
      <c r="AC1151" s="30"/>
      <c r="AD1151" s="30"/>
      <c r="AE1151" s="30"/>
      <c r="AF1151" s="30"/>
      <c r="AG1151" s="30"/>
      <c r="AH1151" s="30"/>
      <c r="AI1151" s="30"/>
      <c r="AK1151" s="30"/>
      <c r="AL1151" s="8" t="str">
        <f>IF('項目E3(環境の整備)'!$J$26="","NA",'項目E3(環境の整備)'!$J$26)</f>
        <v>NA</v>
      </c>
      <c r="AN1151" s="30"/>
      <c r="AO1151" s="30"/>
      <c r="AP1151" s="30"/>
      <c r="AQ1151" s="29"/>
      <c r="AR1151" s="29"/>
      <c r="AT1151" s="120"/>
      <c r="BH1151" s="120"/>
      <c r="BI1151" s="120"/>
      <c r="BJ1151" s="120"/>
      <c r="BK1151" s="120"/>
      <c r="BL1151" s="120"/>
      <c r="BM1151" s="120"/>
      <c r="BN1151" s="120"/>
      <c r="BO1151" s="120"/>
      <c r="BQ1151" s="120"/>
      <c r="BR1151" s="9" t="s">
        <v>372</v>
      </c>
      <c r="BT1151" s="120"/>
      <c r="BU1151" s="120"/>
      <c r="BV1151" s="120"/>
      <c r="BW1151" s="9" t="s">
        <v>301</v>
      </c>
      <c r="BX1151" s="29"/>
      <c r="BY1151" s="13" t="s">
        <v>369</v>
      </c>
      <c r="CA1151" s="13" t="s">
        <v>373</v>
      </c>
      <c r="DI1151" s="29"/>
      <c r="DJ1151" s="13" t="s">
        <v>127</v>
      </c>
    </row>
    <row r="1152" spans="2:114" ht="15" customHeight="1">
      <c r="B1152" s="91" t="s">
        <v>440</v>
      </c>
      <c r="C1152" s="92" t="s">
        <v>352</v>
      </c>
      <c r="D1152" s="92" t="s">
        <v>162</v>
      </c>
      <c r="E1152" s="93" t="s">
        <v>374</v>
      </c>
      <c r="F1152" s="9">
        <v>7</v>
      </c>
      <c r="G1152" s="9">
        <f t="shared" si="17"/>
        <v>1</v>
      </c>
      <c r="J1152" s="8">
        <f>IF(COUNTIF($O$1152:$AH$1152,"○")=0,0,1)</f>
        <v>0</v>
      </c>
      <c r="K1152" s="28" t="s">
        <v>154</v>
      </c>
      <c r="L1152" s="29"/>
      <c r="N1152" s="30"/>
      <c r="O1152" s="8" t="str">
        <f>IF('項目E3(環境の整備)'!$K$26="","NA",'項目E3(環境の整備)'!$K$26)</f>
        <v>NA</v>
      </c>
      <c r="P1152" s="8" t="str">
        <f>IF('項目E3(環境の整備)'!$L$26="","NA",'項目E3(環境の整備)'!$L$26)</f>
        <v>NA</v>
      </c>
      <c r="Q1152" s="8" t="str">
        <f>IF('項目E3(環境の整備)'!$M$26="","NA",'項目E3(環境の整備)'!$M$26)</f>
        <v>NA</v>
      </c>
      <c r="R1152" s="8" t="str">
        <f>IF('項目E3(環境の整備)'!$N$26="","NA",'項目E3(環境の整備)'!$N$26)</f>
        <v>NA</v>
      </c>
      <c r="AB1152" s="30"/>
      <c r="AC1152" s="30"/>
      <c r="AD1152" s="30"/>
      <c r="AE1152" s="30"/>
      <c r="AF1152" s="30"/>
      <c r="AG1152" s="30"/>
      <c r="AH1152" s="30"/>
      <c r="AI1152" s="30"/>
      <c r="AK1152" s="30"/>
      <c r="AN1152" s="30"/>
      <c r="AO1152" s="30"/>
      <c r="AP1152" s="30"/>
      <c r="AQ1152" s="29"/>
      <c r="AR1152" s="29"/>
      <c r="AT1152" s="120"/>
      <c r="AU1152" s="9" t="s">
        <v>375</v>
      </c>
      <c r="AV1152" s="9" t="s">
        <v>376</v>
      </c>
      <c r="AW1152" s="9" t="s">
        <v>377</v>
      </c>
      <c r="AX1152" s="9" t="s">
        <v>378</v>
      </c>
      <c r="BH1152" s="120"/>
      <c r="BI1152" s="120"/>
      <c r="BJ1152" s="120"/>
      <c r="BK1152" s="120"/>
      <c r="BL1152" s="120"/>
      <c r="BM1152" s="120"/>
      <c r="BN1152" s="120"/>
      <c r="BO1152" s="120"/>
      <c r="BQ1152" s="120"/>
      <c r="BT1152" s="120"/>
      <c r="BU1152" s="120"/>
      <c r="BV1152" s="120"/>
      <c r="BW1152" s="9" t="s">
        <v>306</v>
      </c>
      <c r="BX1152" s="29"/>
      <c r="DI1152" s="29"/>
      <c r="DJ1152" s="13" t="s">
        <v>370</v>
      </c>
    </row>
    <row r="1153" spans="2:114" ht="15" customHeight="1">
      <c r="B1153" s="91" t="s">
        <v>440</v>
      </c>
      <c r="C1153" s="92" t="s">
        <v>352</v>
      </c>
      <c r="D1153" s="92" t="s">
        <v>379</v>
      </c>
      <c r="E1153" s="93" t="s">
        <v>380</v>
      </c>
      <c r="F1153" s="9">
        <v>7</v>
      </c>
      <c r="G1153" s="9">
        <f t="shared" si="17"/>
        <v>1</v>
      </c>
      <c r="J1153" s="8">
        <f>IF(COUNTIF($O$1153:$AH$1153,"○")=0,0,1)</f>
        <v>0</v>
      </c>
      <c r="K1153" s="28" t="s">
        <v>154</v>
      </c>
      <c r="L1153" s="29"/>
      <c r="N1153" s="30"/>
      <c r="O1153" s="8" t="str">
        <f>IF('項目E3(環境の整備)'!$O$26="","NA",'項目E3(環境の整備)'!$O$26)</f>
        <v>NA</v>
      </c>
      <c r="P1153" s="8" t="str">
        <f>IF('項目E3(環境の整備)'!$P$26="","NA",'項目E3(環境の整備)'!$P$26)</f>
        <v>NA</v>
      </c>
      <c r="Q1153" s="8" t="str">
        <f>IF('項目E3(環境の整備)'!$Q$26="","NA",'項目E3(環境の整備)'!$Q$26)</f>
        <v>NA</v>
      </c>
      <c r="R1153" s="8" t="str">
        <f>IF('項目E3(環境の整備)'!$R$26="","NA",'項目E3(環境の整備)'!$R$26)</f>
        <v>NA</v>
      </c>
      <c r="S1153" s="8" t="str">
        <f>IF('項目E3(環境の整備)'!$S$26="","NA",'項目E3(環境の整備)'!$S$26)</f>
        <v>NA</v>
      </c>
      <c r="T1153" s="8" t="str">
        <f>IF('項目E3(環境の整備)'!$T$26="","NA",'項目E3(環境の整備)'!$T$26)</f>
        <v>NA</v>
      </c>
      <c r="U1153" s="8" t="str">
        <f>IF('項目E3(環境の整備)'!$U$26="","NA",'項目E3(環境の整備)'!$U$26)</f>
        <v>NA</v>
      </c>
      <c r="V1153" s="8" t="str">
        <f>IF('項目E3(環境の整備)'!$V$26="","NA",'項目E3(環境の整備)'!$V$26)</f>
        <v>NA</v>
      </c>
      <c r="W1153" s="8" t="str">
        <f>IF('項目E3(環境の整備)'!$W$26="","NA",'項目E3(環境の整備)'!$W$26)</f>
        <v>NA</v>
      </c>
      <c r="AB1153" s="30"/>
      <c r="AC1153" s="30"/>
      <c r="AD1153" s="30"/>
      <c r="AE1153" s="30"/>
      <c r="AF1153" s="30"/>
      <c r="AG1153" s="30"/>
      <c r="AH1153" s="30"/>
      <c r="AI1153" s="30"/>
      <c r="AK1153" s="30"/>
      <c r="AN1153" s="30"/>
      <c r="AO1153" s="30"/>
      <c r="AP1153" s="30"/>
      <c r="AQ1153" s="29"/>
      <c r="AR1153" s="29"/>
      <c r="AT1153" s="120"/>
      <c r="AU1153" s="9" t="s">
        <v>381</v>
      </c>
      <c r="AV1153" s="9" t="s">
        <v>382</v>
      </c>
      <c r="AW1153" s="9" t="s">
        <v>383</v>
      </c>
      <c r="AX1153" s="9" t="s">
        <v>384</v>
      </c>
      <c r="AY1153" s="9" t="s">
        <v>385</v>
      </c>
      <c r="AZ1153" s="9" t="s">
        <v>386</v>
      </c>
      <c r="BA1153" s="9" t="s">
        <v>387</v>
      </c>
      <c r="BB1153" s="9" t="s">
        <v>388</v>
      </c>
      <c r="BC1153" s="9" t="s">
        <v>389</v>
      </c>
      <c r="BH1153" s="120"/>
      <c r="BI1153" s="120"/>
      <c r="BJ1153" s="120"/>
      <c r="BK1153" s="120"/>
      <c r="BL1153" s="120"/>
      <c r="BM1153" s="120"/>
      <c r="BN1153" s="120"/>
      <c r="BO1153" s="120"/>
      <c r="BQ1153" s="120"/>
      <c r="BT1153" s="120"/>
      <c r="BU1153" s="120"/>
      <c r="BV1153" s="120"/>
      <c r="BW1153" s="9" t="s">
        <v>316</v>
      </c>
      <c r="BX1153" s="29"/>
      <c r="DI1153" s="29"/>
      <c r="DJ1153" s="13" t="s">
        <v>370</v>
      </c>
    </row>
    <row r="1154" spans="2:114" ht="15" customHeight="1">
      <c r="B1154" s="91" t="s">
        <v>440</v>
      </c>
      <c r="C1154" s="92" t="s">
        <v>352</v>
      </c>
      <c r="D1154" s="92" t="s">
        <v>391</v>
      </c>
      <c r="E1154" s="93" t="s">
        <v>392</v>
      </c>
      <c r="F1154" s="9">
        <v>7</v>
      </c>
      <c r="G1154" s="9">
        <f t="shared" si="17"/>
        <v>1</v>
      </c>
      <c r="J1154" s="8">
        <f>IF(COUNTIF($O$1154:$AH$1154,"○")=0,0,1)</f>
        <v>0</v>
      </c>
      <c r="K1154" s="28" t="s">
        <v>154</v>
      </c>
      <c r="L1154" s="29"/>
      <c r="N1154" s="30"/>
      <c r="O1154" s="8" t="str">
        <f>IF('項目E3(環境の整備)'!$X$26="","NA",'項目E3(環境の整備)'!$X$26)</f>
        <v>NA</v>
      </c>
      <c r="P1154" s="8" t="str">
        <f>IF('項目E3(環境の整備)'!$Y$26="","NA",'項目E3(環境の整備)'!$Y$26)</f>
        <v>NA</v>
      </c>
      <c r="Q1154" s="8" t="str">
        <f>IF('項目E3(環境の整備)'!$Z$26="","NA",'項目E3(環境の整備)'!$Z$26)</f>
        <v>NA</v>
      </c>
      <c r="R1154" s="8" t="str">
        <f>IF('項目E3(環境の整備)'!$AA$26="","NA",'項目E3(環境の整備)'!$AA$26)</f>
        <v>NA</v>
      </c>
      <c r="S1154" s="8" t="str">
        <f>IF('項目E3(環境の整備)'!$AB$26="","NA",'項目E3(環境の整備)'!$AB$26)</f>
        <v>NA</v>
      </c>
      <c r="T1154" s="8" t="str">
        <f>IF('項目E3(環境の整備)'!$AC$26="","NA",'項目E3(環境の整備)'!$AC$26)</f>
        <v>NA</v>
      </c>
      <c r="U1154" s="8" t="str">
        <f>IF('項目E3(環境の整備)'!$AD$26="","NA",'項目E3(環境の整備)'!$AD$26)</f>
        <v>NA</v>
      </c>
      <c r="V1154" s="8" t="str">
        <f>IF('項目E3(環境の整備)'!$AE$26="","NA",'項目E3(環境の整備)'!$AE$26)</f>
        <v>NA</v>
      </c>
      <c r="W1154" s="8" t="str">
        <f>IF('項目E3(環境の整備)'!$AF$26="","NA",'項目E3(環境の整備)'!$AF$26)</f>
        <v>NA</v>
      </c>
      <c r="X1154" s="8" t="str">
        <f>IF('項目E3(環境の整備)'!$AG$26="","NA",'項目E3(環境の整備)'!$AG$26)</f>
        <v>NA</v>
      </c>
      <c r="Y1154" s="8" t="str">
        <f>IF('項目E3(環境の整備)'!$AH$26="","NA",'項目E3(環境の整備)'!$AH$26)</f>
        <v>NA</v>
      </c>
      <c r="AB1154" s="30"/>
      <c r="AC1154" s="30"/>
      <c r="AD1154" s="30"/>
      <c r="AE1154" s="30"/>
      <c r="AF1154" s="30"/>
      <c r="AG1154" s="30"/>
      <c r="AH1154" s="30"/>
      <c r="AI1154" s="30"/>
      <c r="AK1154" s="30"/>
      <c r="AN1154" s="30"/>
      <c r="AO1154" s="30"/>
      <c r="AP1154" s="30"/>
      <c r="AQ1154" s="29"/>
      <c r="AR1154" s="29"/>
      <c r="AT1154" s="120"/>
      <c r="AU1154" s="9" t="s">
        <v>393</v>
      </c>
      <c r="AV1154" s="9" t="s">
        <v>394</v>
      </c>
      <c r="AW1154" s="9" t="s">
        <v>395</v>
      </c>
      <c r="AX1154" s="9" t="s">
        <v>396</v>
      </c>
      <c r="AY1154" s="9" t="s">
        <v>397</v>
      </c>
      <c r="AZ1154" s="9" t="s">
        <v>398</v>
      </c>
      <c r="BA1154" s="9" t="s">
        <v>399</v>
      </c>
      <c r="BB1154" s="9" t="s">
        <v>400</v>
      </c>
      <c r="BC1154" s="9" t="s">
        <v>401</v>
      </c>
      <c r="BD1154" s="9" t="s">
        <v>402</v>
      </c>
      <c r="BE1154" s="9" t="s">
        <v>403</v>
      </c>
      <c r="BH1154" s="120"/>
      <c r="BI1154" s="120"/>
      <c r="BJ1154" s="120"/>
      <c r="BK1154" s="120"/>
      <c r="BL1154" s="120"/>
      <c r="BM1154" s="120"/>
      <c r="BN1154" s="120"/>
      <c r="BO1154" s="120"/>
      <c r="BQ1154" s="120"/>
      <c r="BT1154" s="120"/>
      <c r="BU1154" s="120"/>
      <c r="BV1154" s="120"/>
      <c r="BW1154" s="9" t="s">
        <v>328</v>
      </c>
      <c r="BX1154" s="29"/>
      <c r="DI1154" s="29"/>
      <c r="DJ1154" s="13" t="s">
        <v>370</v>
      </c>
    </row>
    <row r="1155" spans="2:114" ht="15" customHeight="1">
      <c r="B1155" s="91" t="s">
        <v>440</v>
      </c>
      <c r="C1155" s="92" t="s">
        <v>352</v>
      </c>
      <c r="D1155" s="92" t="s">
        <v>391</v>
      </c>
      <c r="E1155" s="93" t="s">
        <v>404</v>
      </c>
      <c r="F1155" s="9">
        <v>7</v>
      </c>
      <c r="G1155" s="9">
        <f t="shared" si="17"/>
        <v>1</v>
      </c>
      <c r="I1155" s="8">
        <f>IF(AND($J$1154=1,$Y$1154&lt;&gt;"○"),1,0)</f>
        <v>0</v>
      </c>
      <c r="J1155" s="8">
        <f>IF($AL$1155="NA",0,1)</f>
        <v>0</v>
      </c>
      <c r="K1155" s="28" t="s">
        <v>118</v>
      </c>
      <c r="L1155" s="29"/>
      <c r="N1155" s="30"/>
      <c r="AB1155" s="30"/>
      <c r="AC1155" s="30"/>
      <c r="AD1155" s="30"/>
      <c r="AE1155" s="30"/>
      <c r="AF1155" s="30"/>
      <c r="AG1155" s="30"/>
      <c r="AH1155" s="30"/>
      <c r="AI1155" s="30"/>
      <c r="AK1155" s="30"/>
      <c r="AL1155" s="8" t="str">
        <f>IF('項目E3(環境の整備)'!$AI$26="","NA",'項目E3(環境の整備)'!$AI$26)</f>
        <v>NA</v>
      </c>
      <c r="AN1155" s="30"/>
      <c r="AO1155" s="30"/>
      <c r="AP1155" s="30"/>
      <c r="AQ1155" s="29"/>
      <c r="AR1155" s="29"/>
      <c r="AT1155" s="120"/>
      <c r="BH1155" s="120"/>
      <c r="BI1155" s="120"/>
      <c r="BJ1155" s="120"/>
      <c r="BK1155" s="120"/>
      <c r="BL1155" s="120"/>
      <c r="BM1155" s="120"/>
      <c r="BN1155" s="120"/>
      <c r="BO1155" s="120"/>
      <c r="BQ1155" s="120"/>
      <c r="BR1155" s="9" t="s">
        <v>405</v>
      </c>
      <c r="BT1155" s="120"/>
      <c r="BU1155" s="120"/>
      <c r="BV1155" s="120"/>
      <c r="BW1155" s="9" t="s">
        <v>329</v>
      </c>
      <c r="BX1155" s="29"/>
      <c r="BY1155" s="13" t="s">
        <v>403</v>
      </c>
      <c r="CA1155" s="13" t="s">
        <v>373</v>
      </c>
      <c r="DI1155" s="29"/>
      <c r="DJ1155" s="13" t="s">
        <v>127</v>
      </c>
    </row>
    <row r="1156" spans="2:114" ht="15" customHeight="1">
      <c r="B1156" s="91" t="s">
        <v>440</v>
      </c>
      <c r="C1156" s="92" t="s">
        <v>352</v>
      </c>
      <c r="D1156" s="92" t="s">
        <v>406</v>
      </c>
      <c r="E1156" s="93" t="s">
        <v>407</v>
      </c>
      <c r="F1156" s="9">
        <v>7</v>
      </c>
      <c r="G1156" s="9">
        <f t="shared" si="17"/>
        <v>1</v>
      </c>
      <c r="J1156" s="8">
        <f>IF(COUNTIF($O$1156:$AH$1156,"○")=0,0,1)</f>
        <v>0</v>
      </c>
      <c r="K1156" s="28" t="s">
        <v>154</v>
      </c>
      <c r="L1156" s="29"/>
      <c r="N1156" s="30"/>
      <c r="O1156" s="8" t="str">
        <f>IF('項目E3(環境の整備)'!$AJ$26="","NA",'項目E3(環境の整備)'!$AJ$26)</f>
        <v>NA</v>
      </c>
      <c r="P1156" s="8" t="str">
        <f>IF('項目E3(環境の整備)'!$AK$26="","NA",'項目E3(環境の整備)'!$AK$26)</f>
        <v>NA</v>
      </c>
      <c r="Q1156" s="8" t="str">
        <f>IF('項目E3(環境の整備)'!$AL$26="","NA",'項目E3(環境の整備)'!$AL$26)</f>
        <v>NA</v>
      </c>
      <c r="R1156" s="8" t="str">
        <f>IF('項目E3(環境の整備)'!$AM$26="","NA",'項目E3(環境の整備)'!$AM$26)</f>
        <v>NA</v>
      </c>
      <c r="S1156" s="8" t="str">
        <f>IF('項目E3(環境の整備)'!$AN$26="","NA",'項目E3(環境の整備)'!$AN$26)</f>
        <v>NA</v>
      </c>
      <c r="T1156" s="8" t="str">
        <f>IF('項目E3(環境の整備)'!$AO$26="","NA",'項目E3(環境の整備)'!$AO$26)</f>
        <v>NA</v>
      </c>
      <c r="AB1156" s="30"/>
      <c r="AC1156" s="30"/>
      <c r="AD1156" s="30"/>
      <c r="AE1156" s="30"/>
      <c r="AF1156" s="30"/>
      <c r="AG1156" s="30"/>
      <c r="AH1156" s="30"/>
      <c r="AI1156" s="30"/>
      <c r="AK1156" s="30"/>
      <c r="AN1156" s="30"/>
      <c r="AO1156" s="30"/>
      <c r="AP1156" s="30"/>
      <c r="AQ1156" s="29"/>
      <c r="AR1156" s="29"/>
      <c r="AT1156" s="120"/>
      <c r="AU1156" s="9" t="s">
        <v>408</v>
      </c>
      <c r="AV1156" s="9" t="s">
        <v>409</v>
      </c>
      <c r="AW1156" s="9" t="s">
        <v>410</v>
      </c>
      <c r="AX1156" s="9" t="s">
        <v>411</v>
      </c>
      <c r="AY1156" s="9" t="s">
        <v>412</v>
      </c>
      <c r="AZ1156" s="9" t="s">
        <v>413</v>
      </c>
      <c r="BH1156" s="120"/>
      <c r="BI1156" s="120"/>
      <c r="BJ1156" s="120"/>
      <c r="BK1156" s="120"/>
      <c r="BL1156" s="120"/>
      <c r="BM1156" s="120"/>
      <c r="BN1156" s="120"/>
      <c r="BO1156" s="120"/>
      <c r="BQ1156" s="120"/>
      <c r="BT1156" s="120"/>
      <c r="BU1156" s="120"/>
      <c r="BV1156" s="120"/>
      <c r="BW1156" s="9" t="s">
        <v>336</v>
      </c>
      <c r="BX1156" s="29"/>
      <c r="DI1156" s="29"/>
      <c r="DJ1156" s="13" t="s">
        <v>370</v>
      </c>
    </row>
    <row r="1157" spans="2:114" ht="15" customHeight="1">
      <c r="B1157" s="91" t="s">
        <v>440</v>
      </c>
      <c r="C1157" s="92" t="s">
        <v>352</v>
      </c>
      <c r="D1157" s="92" t="s">
        <v>406</v>
      </c>
      <c r="E1157" s="93" t="s">
        <v>414</v>
      </c>
      <c r="F1157" s="9">
        <v>7</v>
      </c>
      <c r="G1157" s="9">
        <f t="shared" si="17"/>
        <v>1</v>
      </c>
      <c r="I1157" s="8">
        <f>IF(AND($J$1156=1,$T$1156&lt;&gt;"○"),1,0)</f>
        <v>0</v>
      </c>
      <c r="J1157" s="8">
        <f>IF($AL$1157="NA",0,1)</f>
        <v>0</v>
      </c>
      <c r="K1157" s="28" t="s">
        <v>118</v>
      </c>
      <c r="L1157" s="29"/>
      <c r="N1157" s="30"/>
      <c r="AB1157" s="30"/>
      <c r="AC1157" s="30"/>
      <c r="AD1157" s="30"/>
      <c r="AE1157" s="30"/>
      <c r="AF1157" s="30"/>
      <c r="AG1157" s="30"/>
      <c r="AH1157" s="30"/>
      <c r="AI1157" s="30"/>
      <c r="AK1157" s="30"/>
      <c r="AL1157" s="8" t="str">
        <f>IF('項目E3(環境の整備)'!$AP$26="","NA",'項目E3(環境の整備)'!$AP$26)</f>
        <v>NA</v>
      </c>
      <c r="AN1157" s="30"/>
      <c r="AO1157" s="30"/>
      <c r="AP1157" s="30"/>
      <c r="AQ1157" s="29"/>
      <c r="AR1157" s="29"/>
      <c r="AT1157" s="120"/>
      <c r="BH1157" s="120"/>
      <c r="BI1157" s="120"/>
      <c r="BJ1157" s="120"/>
      <c r="BK1157" s="120"/>
      <c r="BL1157" s="120"/>
      <c r="BM1157" s="120"/>
      <c r="BN1157" s="120"/>
      <c r="BO1157" s="120"/>
      <c r="BQ1157" s="120"/>
      <c r="BR1157" s="9" t="s">
        <v>415</v>
      </c>
      <c r="BT1157" s="120"/>
      <c r="BU1157" s="120"/>
      <c r="BV1157" s="120"/>
      <c r="BW1157" s="9" t="s">
        <v>337</v>
      </c>
      <c r="BX1157" s="29"/>
      <c r="BY1157" s="13" t="s">
        <v>413</v>
      </c>
      <c r="CA1157" s="13" t="s">
        <v>373</v>
      </c>
      <c r="DI1157" s="29"/>
      <c r="DJ1157" s="13" t="s">
        <v>127</v>
      </c>
    </row>
    <row r="1158" spans="2:114" ht="15" customHeight="1">
      <c r="B1158" s="91" t="s">
        <v>440</v>
      </c>
      <c r="C1158" s="92" t="s">
        <v>352</v>
      </c>
      <c r="D1158" s="92" t="s">
        <v>209</v>
      </c>
      <c r="E1158" s="93" t="s">
        <v>210</v>
      </c>
      <c r="F1158" s="9">
        <v>7</v>
      </c>
      <c r="G1158" s="9">
        <f t="shared" si="17"/>
        <v>1</v>
      </c>
      <c r="J1158" s="8">
        <f>IF(COUNTIF($O$1158:$AH$1158,"○")=0,0,1)</f>
        <v>0</v>
      </c>
      <c r="K1158" s="28" t="s">
        <v>154</v>
      </c>
      <c r="L1158" s="29"/>
      <c r="N1158" s="30"/>
      <c r="O1158" s="8" t="str">
        <f>IF('項目E3(環境の整備)'!$AQ$26="","NA",'項目E3(環境の整備)'!$AQ$26)</f>
        <v>NA</v>
      </c>
      <c r="P1158" s="8" t="str">
        <f>IF('項目E3(環境の整備)'!$AR$26="","NA",'項目E3(環境の整備)'!$AR$26)</f>
        <v>NA</v>
      </c>
      <c r="Q1158" s="8" t="str">
        <f>IF('項目E3(環境の整備)'!$AS$26="","NA",'項目E3(環境の整備)'!$AS$26)</f>
        <v>NA</v>
      </c>
      <c r="AB1158" s="30"/>
      <c r="AC1158" s="30"/>
      <c r="AD1158" s="30"/>
      <c r="AE1158" s="30"/>
      <c r="AF1158" s="30"/>
      <c r="AG1158" s="30"/>
      <c r="AH1158" s="30"/>
      <c r="AI1158" s="30"/>
      <c r="AK1158" s="30"/>
      <c r="AN1158" s="30"/>
      <c r="AO1158" s="30"/>
      <c r="AP1158" s="30"/>
      <c r="AQ1158" s="29"/>
      <c r="AR1158" s="29"/>
      <c r="AT1158" s="120"/>
      <c r="AU1158" s="9" t="s">
        <v>416</v>
      </c>
      <c r="AV1158" s="9" t="s">
        <v>417</v>
      </c>
      <c r="AW1158" s="9" t="s">
        <v>418</v>
      </c>
      <c r="BH1158" s="120"/>
      <c r="BI1158" s="120"/>
      <c r="BJ1158" s="120"/>
      <c r="BK1158" s="120"/>
      <c r="BL1158" s="120"/>
      <c r="BM1158" s="120"/>
      <c r="BN1158" s="120"/>
      <c r="BO1158" s="120"/>
      <c r="BQ1158" s="120"/>
      <c r="BT1158" s="120"/>
      <c r="BU1158" s="120"/>
      <c r="BV1158" s="120"/>
      <c r="BW1158" s="9" t="s">
        <v>342</v>
      </c>
      <c r="BX1158" s="29"/>
      <c r="DI1158" s="29"/>
      <c r="DJ1158" s="13" t="s">
        <v>370</v>
      </c>
    </row>
    <row r="1159" spans="2:114" ht="15" customHeight="1">
      <c r="B1159" s="91" t="s">
        <v>440</v>
      </c>
      <c r="C1159" s="92" t="s">
        <v>352</v>
      </c>
      <c r="D1159" s="92" t="s">
        <v>215</v>
      </c>
      <c r="E1159" s="93" t="s">
        <v>419</v>
      </c>
      <c r="F1159" s="9">
        <v>7</v>
      </c>
      <c r="G1159" s="9">
        <f t="shared" si="17"/>
        <v>1</v>
      </c>
      <c r="J1159" s="8">
        <f>IF(COUNTIF($O$1159:$AH$1159,"○")=0,0,1)</f>
        <v>0</v>
      </c>
      <c r="K1159" s="28" t="s">
        <v>154</v>
      </c>
      <c r="L1159" s="29"/>
      <c r="N1159" s="30"/>
      <c r="O1159" s="8" t="str">
        <f>IF('項目E3(環境の整備)'!$AT$26="","NA",'項目E3(環境の整備)'!$AT$26)</f>
        <v>NA</v>
      </c>
      <c r="AB1159" s="30"/>
      <c r="AC1159" s="30"/>
      <c r="AD1159" s="30"/>
      <c r="AE1159" s="30"/>
      <c r="AF1159" s="30"/>
      <c r="AG1159" s="30"/>
      <c r="AH1159" s="30"/>
      <c r="AI1159" s="30"/>
      <c r="AK1159" s="30"/>
      <c r="AN1159" s="30"/>
      <c r="AO1159" s="30"/>
      <c r="AP1159" s="30"/>
      <c r="AQ1159" s="29"/>
      <c r="AR1159" s="29"/>
      <c r="AT1159" s="120"/>
      <c r="AU1159" s="9" t="s">
        <v>420</v>
      </c>
      <c r="BH1159" s="120"/>
      <c r="BI1159" s="120"/>
      <c r="BJ1159" s="120"/>
      <c r="BK1159" s="120"/>
      <c r="BL1159" s="120"/>
      <c r="BM1159" s="120"/>
      <c r="BN1159" s="120"/>
      <c r="BO1159" s="120"/>
      <c r="BQ1159" s="120"/>
      <c r="BT1159" s="120"/>
      <c r="BU1159" s="120"/>
      <c r="BV1159" s="120"/>
      <c r="BW1159" s="9" t="s">
        <v>343</v>
      </c>
      <c r="BX1159" s="29"/>
      <c r="DI1159" s="29"/>
      <c r="DJ1159" s="13" t="s">
        <v>370</v>
      </c>
    </row>
    <row r="1160" spans="2:114" ht="15" customHeight="1">
      <c r="B1160" s="91" t="s">
        <v>440</v>
      </c>
      <c r="C1160" s="92" t="s">
        <v>352</v>
      </c>
      <c r="D1160" s="92" t="s">
        <v>218</v>
      </c>
      <c r="E1160" s="93" t="s">
        <v>421</v>
      </c>
      <c r="F1160" s="9">
        <v>7</v>
      </c>
      <c r="G1160" s="9">
        <f t="shared" si="17"/>
        <v>1</v>
      </c>
      <c r="J1160" s="8">
        <f>IF($AL$1160="NA",0,1)</f>
        <v>0</v>
      </c>
      <c r="K1160" s="28" t="s">
        <v>118</v>
      </c>
      <c r="L1160" s="29"/>
      <c r="N1160" s="30"/>
      <c r="AB1160" s="30"/>
      <c r="AC1160" s="30"/>
      <c r="AD1160" s="30"/>
      <c r="AE1160" s="30"/>
      <c r="AF1160" s="30"/>
      <c r="AG1160" s="30"/>
      <c r="AH1160" s="30"/>
      <c r="AI1160" s="30"/>
      <c r="AK1160" s="30"/>
      <c r="AL1160" s="8" t="str">
        <f>IF('項目E3(環境の整備)'!$AU$26="","NA",'項目E3(環境の整備)'!$AU$26)</f>
        <v>NA</v>
      </c>
      <c r="AN1160" s="30"/>
      <c r="AO1160" s="30"/>
      <c r="AP1160" s="30"/>
      <c r="AQ1160" s="29"/>
      <c r="AR1160" s="29"/>
      <c r="AT1160" s="120"/>
      <c r="BH1160" s="120"/>
      <c r="BI1160" s="120"/>
      <c r="BJ1160" s="120"/>
      <c r="BK1160" s="120"/>
      <c r="BL1160" s="120"/>
      <c r="BM1160" s="120"/>
      <c r="BN1160" s="120"/>
      <c r="BO1160" s="120"/>
      <c r="BQ1160" s="120"/>
      <c r="BR1160" s="9" t="s">
        <v>422</v>
      </c>
      <c r="BT1160" s="120"/>
      <c r="BU1160" s="120"/>
      <c r="BV1160" s="120"/>
      <c r="BW1160" s="9" t="s">
        <v>344</v>
      </c>
      <c r="BX1160" s="29"/>
      <c r="DI1160" s="29"/>
      <c r="DJ1160" s="13" t="s">
        <v>127</v>
      </c>
    </row>
    <row r="1161" spans="2:114" ht="15" customHeight="1">
      <c r="B1161" s="91" t="s">
        <v>440</v>
      </c>
      <c r="C1161" s="92" t="s">
        <v>352</v>
      </c>
      <c r="D1161" s="92" t="s">
        <v>432</v>
      </c>
      <c r="E1161" s="93" t="s">
        <v>423</v>
      </c>
      <c r="F1161" s="9">
        <v>7</v>
      </c>
      <c r="G1161" s="9">
        <f t="shared" si="17"/>
        <v>1</v>
      </c>
      <c r="J1161" s="8">
        <f>IF(OR($M$1161="(選択)",LEN(TRIM($M$1161))=0,$M$1161="NA"),0,1)</f>
        <v>0</v>
      </c>
      <c r="K1161" s="28" t="s">
        <v>145</v>
      </c>
      <c r="L1161" s="29"/>
      <c r="M1161" s="8" t="str">
        <f>IF('項目E3(環境の整備)'!$AV$26="","NA",'項目E3(環境の整備)'!$AV$26)</f>
        <v>(選択)</v>
      </c>
      <c r="N1161" s="30"/>
      <c r="AB1161" s="30"/>
      <c r="AC1161" s="30"/>
      <c r="AD1161" s="30"/>
      <c r="AE1161" s="30"/>
      <c r="AF1161" s="30"/>
      <c r="AG1161" s="30"/>
      <c r="AH1161" s="30"/>
      <c r="AI1161" s="30"/>
      <c r="AK1161" s="30"/>
      <c r="AN1161" s="30"/>
      <c r="AO1161" s="30"/>
      <c r="AP1161" s="30"/>
      <c r="AQ1161" s="29"/>
      <c r="AR1161" s="29"/>
      <c r="AS1161" s="9" t="s">
        <v>424</v>
      </c>
      <c r="AT1161" s="120"/>
      <c r="BH1161" s="120"/>
      <c r="BI1161" s="120"/>
      <c r="BJ1161" s="120"/>
      <c r="BK1161" s="120"/>
      <c r="BL1161" s="120"/>
      <c r="BM1161" s="120"/>
      <c r="BN1161" s="120"/>
      <c r="BO1161" s="120"/>
      <c r="BQ1161" s="120"/>
      <c r="BT1161" s="120"/>
      <c r="BU1161" s="120"/>
      <c r="BV1161" s="120"/>
      <c r="BW1161" s="9" t="s">
        <v>345</v>
      </c>
      <c r="BX1161" s="29"/>
      <c r="DI1161" s="29"/>
      <c r="DJ1161" s="13" t="s">
        <v>360</v>
      </c>
    </row>
    <row r="1162" spans="2:114" ht="15" customHeight="1">
      <c r="B1162" s="91" t="s">
        <v>440</v>
      </c>
      <c r="C1162" s="92" t="s">
        <v>352</v>
      </c>
      <c r="D1162" s="92" t="s">
        <v>425</v>
      </c>
      <c r="E1162" s="93" t="s">
        <v>426</v>
      </c>
      <c r="F1162" s="9">
        <v>7</v>
      </c>
      <c r="G1162" s="9">
        <f t="shared" si="17"/>
        <v>1</v>
      </c>
      <c r="J1162" s="8">
        <f>IF($AL$1162="NA",0,1)</f>
        <v>0</v>
      </c>
      <c r="K1162" s="28" t="s">
        <v>118</v>
      </c>
      <c r="L1162" s="29"/>
      <c r="N1162" s="30"/>
      <c r="AB1162" s="30"/>
      <c r="AC1162" s="30"/>
      <c r="AD1162" s="30"/>
      <c r="AE1162" s="30"/>
      <c r="AF1162" s="30"/>
      <c r="AG1162" s="30"/>
      <c r="AH1162" s="30"/>
      <c r="AI1162" s="30"/>
      <c r="AK1162" s="30"/>
      <c r="AL1162" s="8" t="str">
        <f>IF('項目E3(環境の整備)'!$AW$26="","NA",'項目E3(環境の整備)'!$AW$26)</f>
        <v>NA</v>
      </c>
      <c r="AN1162" s="30"/>
      <c r="AO1162" s="30"/>
      <c r="AP1162" s="30"/>
      <c r="AQ1162" s="29"/>
      <c r="AR1162" s="29"/>
      <c r="AT1162" s="120"/>
      <c r="BH1162" s="120"/>
      <c r="BI1162" s="120"/>
      <c r="BJ1162" s="120"/>
      <c r="BK1162" s="120"/>
      <c r="BL1162" s="120"/>
      <c r="BM1162" s="120"/>
      <c r="BN1162" s="120"/>
      <c r="BO1162" s="120"/>
      <c r="BQ1162" s="120"/>
      <c r="BR1162" s="9" t="s">
        <v>427</v>
      </c>
      <c r="BT1162" s="120"/>
      <c r="BU1162" s="120"/>
      <c r="BV1162" s="120"/>
      <c r="BW1162" s="9" t="s">
        <v>346</v>
      </c>
      <c r="BX1162" s="29"/>
      <c r="DI1162" s="29"/>
      <c r="DJ1162" s="13" t="s">
        <v>127</v>
      </c>
    </row>
    <row r="1163" spans="2:114" ht="15" customHeight="1">
      <c r="B1163" s="91" t="s">
        <v>440</v>
      </c>
      <c r="C1163" s="92" t="s">
        <v>352</v>
      </c>
      <c r="D1163" s="92" t="s">
        <v>227</v>
      </c>
      <c r="E1163" s="93" t="s">
        <v>228</v>
      </c>
      <c r="F1163" s="9">
        <v>7</v>
      </c>
      <c r="G1163" s="9">
        <f t="shared" si="17"/>
        <v>1</v>
      </c>
      <c r="J1163" s="8">
        <f>IF($AL$1163="NA",0,1)</f>
        <v>0</v>
      </c>
      <c r="K1163" s="28" t="s">
        <v>118</v>
      </c>
      <c r="L1163" s="29"/>
      <c r="N1163" s="30"/>
      <c r="AB1163" s="30"/>
      <c r="AC1163" s="30"/>
      <c r="AD1163" s="30"/>
      <c r="AE1163" s="30"/>
      <c r="AF1163" s="30"/>
      <c r="AG1163" s="30"/>
      <c r="AH1163" s="30"/>
      <c r="AI1163" s="30"/>
      <c r="AK1163" s="30"/>
      <c r="AL1163" s="8" t="str">
        <f>IF('項目E3(環境の整備)'!$AX$26="","NA",'項目E3(環境の整備)'!$AX$26)</f>
        <v>NA</v>
      </c>
      <c r="AN1163" s="30"/>
      <c r="AO1163" s="30"/>
      <c r="AP1163" s="30"/>
      <c r="AQ1163" s="29"/>
      <c r="AR1163" s="29"/>
      <c r="AT1163" s="120"/>
      <c r="BH1163" s="120"/>
      <c r="BI1163" s="120"/>
      <c r="BJ1163" s="120"/>
      <c r="BK1163" s="120"/>
      <c r="BL1163" s="120"/>
      <c r="BM1163" s="120"/>
      <c r="BN1163" s="120"/>
      <c r="BO1163" s="120"/>
      <c r="BQ1163" s="120"/>
      <c r="BR1163" s="9" t="s">
        <v>428</v>
      </c>
      <c r="BT1163" s="120"/>
      <c r="BU1163" s="120"/>
      <c r="BV1163" s="120"/>
      <c r="BW1163" s="9" t="s">
        <v>347</v>
      </c>
      <c r="BX1163" s="29"/>
      <c r="DI1163" s="29"/>
      <c r="DJ1163" s="13" t="s">
        <v>127</v>
      </c>
    </row>
    <row r="1164" spans="2:114" ht="15" customHeight="1">
      <c r="B1164" s="91" t="s">
        <v>440</v>
      </c>
      <c r="C1164" s="92" t="s">
        <v>352</v>
      </c>
      <c r="D1164" s="92" t="s">
        <v>429</v>
      </c>
      <c r="E1164" s="93" t="s">
        <v>430</v>
      </c>
      <c r="F1164" s="9">
        <v>7</v>
      </c>
      <c r="G1164" s="9">
        <f t="shared" si="17"/>
        <v>1</v>
      </c>
      <c r="J1164" s="8">
        <f>IF(OR($M$1164="(選択)",LEN(TRIM($M$1164))=0,$M$1164="NA"),0,1)</f>
        <v>0</v>
      </c>
      <c r="K1164" s="28" t="s">
        <v>145</v>
      </c>
      <c r="L1164" s="29"/>
      <c r="M1164" s="8" t="str">
        <f>IF('項目E3(環境の整備)'!$AY$26="","NA",'項目E3(環境の整備)'!$AY$26)</f>
        <v>(選択)</v>
      </c>
      <c r="N1164" s="30"/>
      <c r="AB1164" s="30"/>
      <c r="AC1164" s="30"/>
      <c r="AD1164" s="30"/>
      <c r="AE1164" s="30"/>
      <c r="AF1164" s="30"/>
      <c r="AG1164" s="30"/>
      <c r="AH1164" s="30"/>
      <c r="AI1164" s="30"/>
      <c r="AK1164" s="30"/>
      <c r="AN1164" s="30"/>
      <c r="AO1164" s="30"/>
      <c r="AP1164" s="30"/>
      <c r="AQ1164" s="29"/>
      <c r="AR1164" s="29"/>
      <c r="AS1164" s="9" t="s">
        <v>431</v>
      </c>
      <c r="AT1164" s="120"/>
      <c r="BH1164" s="120"/>
      <c r="BI1164" s="120"/>
      <c r="BJ1164" s="120"/>
      <c r="BK1164" s="120"/>
      <c r="BL1164" s="120"/>
      <c r="BM1164" s="120"/>
      <c r="BN1164" s="120"/>
      <c r="BO1164" s="120"/>
      <c r="BQ1164" s="120"/>
      <c r="BT1164" s="120"/>
      <c r="BU1164" s="120"/>
      <c r="BV1164" s="120"/>
      <c r="BW1164" s="9" t="s">
        <v>348</v>
      </c>
      <c r="BX1164" s="29"/>
      <c r="DI1164" s="29"/>
      <c r="DJ1164" s="13" t="s">
        <v>360</v>
      </c>
    </row>
    <row r="1165" spans="2:114" ht="15" customHeight="1">
      <c r="B1165" s="91" t="s">
        <v>440</v>
      </c>
      <c r="C1165" s="92" t="s">
        <v>352</v>
      </c>
      <c r="D1165" s="92" t="s">
        <v>357</v>
      </c>
      <c r="E1165" s="93" t="s">
        <v>442</v>
      </c>
      <c r="F1165" s="9">
        <v>8</v>
      </c>
      <c r="G1165" s="9">
        <f t="shared" si="17"/>
        <v>1</v>
      </c>
      <c r="J1165" s="8">
        <f>IF(OR($M$1165="(選択)",LEN(TRIM($M$1165))=0,$M$1165="NA"),0,1)</f>
        <v>0</v>
      </c>
      <c r="K1165" s="28" t="s">
        <v>145</v>
      </c>
      <c r="L1165" s="29"/>
      <c r="M1165" s="8" t="str">
        <f>IF('項目E3(環境の整備)'!$C$27="","NA",'項目E3(環境の整備)'!$C$27)</f>
        <v>(選択)</v>
      </c>
      <c r="N1165" s="30"/>
      <c r="AB1165" s="30"/>
      <c r="AC1165" s="30"/>
      <c r="AD1165" s="30"/>
      <c r="AE1165" s="30"/>
      <c r="AF1165" s="30"/>
      <c r="AG1165" s="30"/>
      <c r="AH1165" s="30"/>
      <c r="AI1165" s="30"/>
      <c r="AK1165" s="30"/>
      <c r="AN1165" s="30"/>
      <c r="AO1165" s="30"/>
      <c r="AP1165" s="30"/>
      <c r="AQ1165" s="29"/>
      <c r="AR1165" s="29"/>
      <c r="AS1165" s="9" t="s">
        <v>359</v>
      </c>
      <c r="AT1165" s="120"/>
      <c r="BH1165" s="120"/>
      <c r="BI1165" s="120"/>
      <c r="BJ1165" s="120"/>
      <c r="BK1165" s="120"/>
      <c r="BL1165" s="120"/>
      <c r="BM1165" s="120"/>
      <c r="BN1165" s="120"/>
      <c r="BO1165" s="120"/>
      <c r="BQ1165" s="120"/>
      <c r="BT1165" s="120"/>
      <c r="BU1165" s="120"/>
      <c r="BV1165" s="120"/>
      <c r="BW1165" s="9" t="s">
        <v>295</v>
      </c>
      <c r="BX1165" s="29"/>
      <c r="DI1165" s="29"/>
      <c r="DJ1165" s="13" t="s">
        <v>360</v>
      </c>
    </row>
    <row r="1166" spans="2:114" ht="15" customHeight="1">
      <c r="B1166" s="91" t="s">
        <v>440</v>
      </c>
      <c r="C1166" s="92" t="s">
        <v>352</v>
      </c>
      <c r="D1166" s="92" t="s">
        <v>361</v>
      </c>
      <c r="E1166" s="93" t="s">
        <v>362</v>
      </c>
      <c r="F1166" s="9">
        <v>8</v>
      </c>
      <c r="G1166" s="9">
        <f t="shared" si="17"/>
        <v>1</v>
      </c>
      <c r="J1166" s="8">
        <f>IF($AL$1166="NA",0,1)</f>
        <v>0</v>
      </c>
      <c r="K1166" s="28" t="s">
        <v>118</v>
      </c>
      <c r="L1166" s="29"/>
      <c r="N1166" s="30"/>
      <c r="AB1166" s="30"/>
      <c r="AC1166" s="30"/>
      <c r="AD1166" s="30"/>
      <c r="AE1166" s="30"/>
      <c r="AF1166" s="30"/>
      <c r="AG1166" s="30"/>
      <c r="AH1166" s="30"/>
      <c r="AI1166" s="30"/>
      <c r="AK1166" s="30"/>
      <c r="AL1166" s="8" t="str">
        <f>IF('項目E3(環境の整備)'!$D$27="","NA",'項目E3(環境の整備)'!$D$27)</f>
        <v>NA</v>
      </c>
      <c r="AN1166" s="30"/>
      <c r="AO1166" s="30"/>
      <c r="AP1166" s="30"/>
      <c r="AQ1166" s="29"/>
      <c r="AR1166" s="29"/>
      <c r="AT1166" s="120"/>
      <c r="BH1166" s="120"/>
      <c r="BI1166" s="120"/>
      <c r="BJ1166" s="120"/>
      <c r="BK1166" s="120"/>
      <c r="BL1166" s="120"/>
      <c r="BM1166" s="120"/>
      <c r="BN1166" s="120"/>
      <c r="BO1166" s="120"/>
      <c r="BQ1166" s="120"/>
      <c r="BR1166" s="9" t="s">
        <v>363</v>
      </c>
      <c r="BT1166" s="120"/>
      <c r="BU1166" s="120"/>
      <c r="BV1166" s="120"/>
      <c r="BW1166" s="9" t="s">
        <v>296</v>
      </c>
      <c r="BX1166" s="29"/>
      <c r="DI1166" s="29"/>
      <c r="DJ1166" s="13" t="s">
        <v>127</v>
      </c>
    </row>
    <row r="1167" spans="2:114" ht="15" customHeight="1">
      <c r="B1167" s="91" t="s">
        <v>440</v>
      </c>
      <c r="C1167" s="92" t="s">
        <v>352</v>
      </c>
      <c r="D1167" s="92" t="s">
        <v>364</v>
      </c>
      <c r="E1167" s="93" t="s">
        <v>365</v>
      </c>
      <c r="F1167" s="9">
        <v>8</v>
      </c>
      <c r="G1167" s="9">
        <f t="shared" si="17"/>
        <v>1</v>
      </c>
      <c r="J1167" s="8">
        <f>IF(COUNTIF($O$1167:$AH$1167,"○")=0,0,1)</f>
        <v>0</v>
      </c>
      <c r="K1167" s="28" t="s">
        <v>366</v>
      </c>
      <c r="L1167" s="29"/>
      <c r="N1167" s="30"/>
      <c r="O1167" s="8" t="str">
        <f>IF('項目E3(環境の整備)'!$G$27="","NA",'項目E3(環境の整備)'!$G$27)</f>
        <v>NA</v>
      </c>
      <c r="P1167" s="8" t="str">
        <f>IF('項目E3(環境の整備)'!$H$27="","NA",'項目E3(環境の整備)'!$H$27)</f>
        <v>NA</v>
      </c>
      <c r="Q1167" s="8" t="str">
        <f>IF('項目E3(環境の整備)'!$I$27="","NA",'項目E3(環境の整備)'!$I$27)</f>
        <v>NA</v>
      </c>
      <c r="AB1167" s="30"/>
      <c r="AC1167" s="30"/>
      <c r="AD1167" s="30"/>
      <c r="AE1167" s="30"/>
      <c r="AF1167" s="30"/>
      <c r="AG1167" s="30"/>
      <c r="AH1167" s="30"/>
      <c r="AI1167" s="30"/>
      <c r="AK1167" s="30"/>
      <c r="AM1167" s="32"/>
      <c r="AN1167" s="30"/>
      <c r="AO1167" s="30"/>
      <c r="AP1167" s="30"/>
      <c r="AQ1167" s="29"/>
      <c r="AR1167" s="29"/>
      <c r="AT1167" s="120"/>
      <c r="AU1167" s="9" t="s">
        <v>367</v>
      </c>
      <c r="AV1167" s="9" t="s">
        <v>368</v>
      </c>
      <c r="AW1167" s="9" t="s">
        <v>369</v>
      </c>
      <c r="BH1167" s="120"/>
      <c r="BI1167" s="120"/>
      <c r="BJ1167" s="120"/>
      <c r="BK1167" s="120"/>
      <c r="BL1167" s="120"/>
      <c r="BM1167" s="120"/>
      <c r="BN1167" s="120"/>
      <c r="BO1167" s="120"/>
      <c r="BQ1167" s="120"/>
      <c r="BT1167" s="120"/>
      <c r="BU1167" s="120"/>
      <c r="BV1167" s="120"/>
      <c r="BW1167" s="9" t="s">
        <v>300</v>
      </c>
      <c r="BX1167" s="29"/>
      <c r="DI1167" s="29"/>
      <c r="DJ1167" s="13" t="s">
        <v>370</v>
      </c>
    </row>
    <row r="1168" spans="2:114" ht="15" customHeight="1">
      <c r="B1168" s="91" t="s">
        <v>440</v>
      </c>
      <c r="C1168" s="92" t="s">
        <v>352</v>
      </c>
      <c r="D1168" s="92" t="s">
        <v>364</v>
      </c>
      <c r="E1168" s="93" t="s">
        <v>371</v>
      </c>
      <c r="F1168" s="9">
        <v>8</v>
      </c>
      <c r="G1168" s="9">
        <f t="shared" si="17"/>
        <v>1</v>
      </c>
      <c r="I1168" s="8">
        <f>IF(AND($J$1167=1,$Q$1167&lt;&gt;"○"),1,0)</f>
        <v>0</v>
      </c>
      <c r="J1168" s="8">
        <f>IF($AL$1168="NA",0,1)</f>
        <v>0</v>
      </c>
      <c r="K1168" s="28" t="s">
        <v>118</v>
      </c>
      <c r="L1168" s="29"/>
      <c r="N1168" s="30"/>
      <c r="AB1168" s="30"/>
      <c r="AC1168" s="30"/>
      <c r="AD1168" s="30"/>
      <c r="AE1168" s="30"/>
      <c r="AF1168" s="30"/>
      <c r="AG1168" s="30"/>
      <c r="AH1168" s="30"/>
      <c r="AI1168" s="30"/>
      <c r="AK1168" s="30"/>
      <c r="AL1168" s="8" t="str">
        <f>IF('項目E3(環境の整備)'!$J$27="","NA",'項目E3(環境の整備)'!$J$27)</f>
        <v>NA</v>
      </c>
      <c r="AN1168" s="30"/>
      <c r="AO1168" s="30"/>
      <c r="AP1168" s="30"/>
      <c r="AQ1168" s="29"/>
      <c r="AR1168" s="29"/>
      <c r="AT1168" s="120"/>
      <c r="BH1168" s="120"/>
      <c r="BI1168" s="120"/>
      <c r="BJ1168" s="120"/>
      <c r="BK1168" s="120"/>
      <c r="BL1168" s="120"/>
      <c r="BM1168" s="120"/>
      <c r="BN1168" s="120"/>
      <c r="BO1168" s="120"/>
      <c r="BQ1168" s="120"/>
      <c r="BR1168" s="9" t="s">
        <v>372</v>
      </c>
      <c r="BT1168" s="120"/>
      <c r="BU1168" s="120"/>
      <c r="BV1168" s="120"/>
      <c r="BW1168" s="9" t="s">
        <v>301</v>
      </c>
      <c r="BX1168" s="29"/>
      <c r="BY1168" s="13" t="s">
        <v>369</v>
      </c>
      <c r="CA1168" s="13" t="s">
        <v>373</v>
      </c>
      <c r="DI1168" s="29"/>
      <c r="DJ1168" s="13" t="s">
        <v>127</v>
      </c>
    </row>
    <row r="1169" spans="2:114" ht="15" customHeight="1">
      <c r="B1169" s="91" t="s">
        <v>440</v>
      </c>
      <c r="C1169" s="92" t="s">
        <v>352</v>
      </c>
      <c r="D1169" s="92" t="s">
        <v>162</v>
      </c>
      <c r="E1169" s="93" t="s">
        <v>374</v>
      </c>
      <c r="F1169" s="9">
        <v>8</v>
      </c>
      <c r="G1169" s="9">
        <f t="shared" si="17"/>
        <v>1</v>
      </c>
      <c r="J1169" s="8">
        <f>IF(COUNTIF($O$1169:$AH$1169,"○")=0,0,1)</f>
        <v>0</v>
      </c>
      <c r="K1169" s="28" t="s">
        <v>154</v>
      </c>
      <c r="L1169" s="29"/>
      <c r="N1169" s="30"/>
      <c r="O1169" s="8" t="str">
        <f>IF('項目E3(環境の整備)'!$K$27="","NA",'項目E3(環境の整備)'!$K$27)</f>
        <v>NA</v>
      </c>
      <c r="P1169" s="8" t="str">
        <f>IF('項目E3(環境の整備)'!$L$27="","NA",'項目E3(環境の整備)'!$L$27)</f>
        <v>NA</v>
      </c>
      <c r="Q1169" s="8" t="str">
        <f>IF('項目E3(環境の整備)'!$M$27="","NA",'項目E3(環境の整備)'!$M$27)</f>
        <v>NA</v>
      </c>
      <c r="R1169" s="8" t="str">
        <f>IF('項目E3(環境の整備)'!$N$27="","NA",'項目E3(環境の整備)'!$N$27)</f>
        <v>NA</v>
      </c>
      <c r="AB1169" s="30"/>
      <c r="AC1169" s="30"/>
      <c r="AD1169" s="30"/>
      <c r="AE1169" s="30"/>
      <c r="AF1169" s="30"/>
      <c r="AG1169" s="30"/>
      <c r="AH1169" s="30"/>
      <c r="AI1169" s="30"/>
      <c r="AK1169" s="30"/>
      <c r="AN1169" s="30"/>
      <c r="AO1169" s="30"/>
      <c r="AP1169" s="30"/>
      <c r="AQ1169" s="29"/>
      <c r="AR1169" s="29"/>
      <c r="AT1169" s="120"/>
      <c r="AU1169" s="9" t="s">
        <v>375</v>
      </c>
      <c r="AV1169" s="9" t="s">
        <v>376</v>
      </c>
      <c r="AW1169" s="9" t="s">
        <v>377</v>
      </c>
      <c r="AX1169" s="9" t="s">
        <v>378</v>
      </c>
      <c r="BH1169" s="120"/>
      <c r="BI1169" s="120"/>
      <c r="BJ1169" s="120"/>
      <c r="BK1169" s="120"/>
      <c r="BL1169" s="120"/>
      <c r="BM1169" s="120"/>
      <c r="BN1169" s="120"/>
      <c r="BO1169" s="120"/>
      <c r="BQ1169" s="120"/>
      <c r="BT1169" s="120"/>
      <c r="BU1169" s="120"/>
      <c r="BV1169" s="120"/>
      <c r="BW1169" s="9" t="s">
        <v>306</v>
      </c>
      <c r="BX1169" s="29"/>
      <c r="DI1169" s="29"/>
      <c r="DJ1169" s="13" t="s">
        <v>370</v>
      </c>
    </row>
    <row r="1170" spans="2:114" ht="15" customHeight="1">
      <c r="B1170" s="91" t="s">
        <v>440</v>
      </c>
      <c r="C1170" s="92" t="s">
        <v>352</v>
      </c>
      <c r="D1170" s="92" t="s">
        <v>379</v>
      </c>
      <c r="E1170" s="93" t="s">
        <v>380</v>
      </c>
      <c r="F1170" s="9">
        <v>8</v>
      </c>
      <c r="G1170" s="9">
        <f t="shared" si="17"/>
        <v>1</v>
      </c>
      <c r="J1170" s="8">
        <f>IF(COUNTIF($O$1170:$AH$1170,"○")=0,0,1)</f>
        <v>0</v>
      </c>
      <c r="K1170" s="28" t="s">
        <v>154</v>
      </c>
      <c r="L1170" s="29"/>
      <c r="N1170" s="30"/>
      <c r="O1170" s="8" t="str">
        <f>IF('項目E3(環境の整備)'!$O$27="","NA",'項目E3(環境の整備)'!$O$27)</f>
        <v>NA</v>
      </c>
      <c r="P1170" s="8" t="str">
        <f>IF('項目E3(環境の整備)'!$P$27="","NA",'項目E3(環境の整備)'!$P$27)</f>
        <v>NA</v>
      </c>
      <c r="Q1170" s="8" t="str">
        <f>IF('項目E3(環境の整備)'!$Q$27="","NA",'項目E3(環境の整備)'!$Q$27)</f>
        <v>NA</v>
      </c>
      <c r="R1170" s="8" t="str">
        <f>IF('項目E3(環境の整備)'!$R$27="","NA",'項目E3(環境の整備)'!$R$27)</f>
        <v>NA</v>
      </c>
      <c r="S1170" s="8" t="str">
        <f>IF('項目E3(環境の整備)'!$S$27="","NA",'項目E3(環境の整備)'!$S$27)</f>
        <v>NA</v>
      </c>
      <c r="T1170" s="8" t="str">
        <f>IF('項目E3(環境の整備)'!$T$27="","NA",'項目E3(環境の整備)'!$T$27)</f>
        <v>NA</v>
      </c>
      <c r="U1170" s="8" t="str">
        <f>IF('項目E3(環境の整備)'!$U$27="","NA",'項目E3(環境の整備)'!$U$27)</f>
        <v>NA</v>
      </c>
      <c r="V1170" s="8" t="str">
        <f>IF('項目E3(環境の整備)'!$V$27="","NA",'項目E3(環境の整備)'!$V$27)</f>
        <v>NA</v>
      </c>
      <c r="W1170" s="8" t="str">
        <f>IF('項目E3(環境の整備)'!$W$27="","NA",'項目E3(環境の整備)'!$W$27)</f>
        <v>NA</v>
      </c>
      <c r="AB1170" s="30"/>
      <c r="AC1170" s="30"/>
      <c r="AD1170" s="30"/>
      <c r="AE1170" s="30"/>
      <c r="AF1170" s="30"/>
      <c r="AG1170" s="30"/>
      <c r="AH1170" s="30"/>
      <c r="AI1170" s="30"/>
      <c r="AK1170" s="30"/>
      <c r="AN1170" s="30"/>
      <c r="AO1170" s="30"/>
      <c r="AP1170" s="30"/>
      <c r="AQ1170" s="29"/>
      <c r="AR1170" s="29"/>
      <c r="AT1170" s="120"/>
      <c r="AU1170" s="9" t="s">
        <v>381</v>
      </c>
      <c r="AV1170" s="9" t="s">
        <v>382</v>
      </c>
      <c r="AW1170" s="9" t="s">
        <v>383</v>
      </c>
      <c r="AX1170" s="9" t="s">
        <v>384</v>
      </c>
      <c r="AY1170" s="9" t="s">
        <v>385</v>
      </c>
      <c r="AZ1170" s="9" t="s">
        <v>386</v>
      </c>
      <c r="BA1170" s="9" t="s">
        <v>387</v>
      </c>
      <c r="BB1170" s="9" t="s">
        <v>388</v>
      </c>
      <c r="BC1170" s="9" t="s">
        <v>389</v>
      </c>
      <c r="BH1170" s="120"/>
      <c r="BI1170" s="120"/>
      <c r="BJ1170" s="120"/>
      <c r="BK1170" s="120"/>
      <c r="BL1170" s="120"/>
      <c r="BM1170" s="120"/>
      <c r="BN1170" s="120"/>
      <c r="BO1170" s="120"/>
      <c r="BQ1170" s="120"/>
      <c r="BT1170" s="120"/>
      <c r="BU1170" s="120"/>
      <c r="BV1170" s="120"/>
      <c r="BW1170" s="9" t="s">
        <v>316</v>
      </c>
      <c r="BX1170" s="29"/>
      <c r="DI1170" s="29"/>
      <c r="DJ1170" s="13" t="s">
        <v>370</v>
      </c>
    </row>
    <row r="1171" spans="2:114" ht="15" customHeight="1">
      <c r="B1171" s="91" t="s">
        <v>440</v>
      </c>
      <c r="C1171" s="92" t="s">
        <v>352</v>
      </c>
      <c r="D1171" s="92" t="s">
        <v>391</v>
      </c>
      <c r="E1171" s="93" t="s">
        <v>392</v>
      </c>
      <c r="F1171" s="9">
        <v>8</v>
      </c>
      <c r="G1171" s="9">
        <f t="shared" si="17"/>
        <v>1</v>
      </c>
      <c r="J1171" s="8">
        <f>IF(COUNTIF($O$1171:$AH$1171,"○")=0,0,1)</f>
        <v>0</v>
      </c>
      <c r="K1171" s="28" t="s">
        <v>154</v>
      </c>
      <c r="L1171" s="29"/>
      <c r="N1171" s="30"/>
      <c r="O1171" s="8" t="str">
        <f>IF('項目E3(環境の整備)'!$X$27="","NA",'項目E3(環境の整備)'!$X$27)</f>
        <v>NA</v>
      </c>
      <c r="P1171" s="8" t="str">
        <f>IF('項目E3(環境の整備)'!$Y$27="","NA",'項目E3(環境の整備)'!$Y$27)</f>
        <v>NA</v>
      </c>
      <c r="Q1171" s="8" t="str">
        <f>IF('項目E3(環境の整備)'!$Z$27="","NA",'項目E3(環境の整備)'!$Z$27)</f>
        <v>NA</v>
      </c>
      <c r="R1171" s="8" t="str">
        <f>IF('項目E3(環境の整備)'!$AA$27="","NA",'項目E3(環境の整備)'!$AA$27)</f>
        <v>NA</v>
      </c>
      <c r="S1171" s="8" t="str">
        <f>IF('項目E3(環境の整備)'!$AB$27="","NA",'項目E3(環境の整備)'!$AB$27)</f>
        <v>NA</v>
      </c>
      <c r="T1171" s="8" t="str">
        <f>IF('項目E3(環境の整備)'!$AC$27="","NA",'項目E3(環境の整備)'!$AC$27)</f>
        <v>NA</v>
      </c>
      <c r="U1171" s="8" t="str">
        <f>IF('項目E3(環境の整備)'!$AD$27="","NA",'項目E3(環境の整備)'!$AD$27)</f>
        <v>NA</v>
      </c>
      <c r="V1171" s="8" t="str">
        <f>IF('項目E3(環境の整備)'!$AE$27="","NA",'項目E3(環境の整備)'!$AE$27)</f>
        <v>NA</v>
      </c>
      <c r="W1171" s="8" t="str">
        <f>IF('項目E3(環境の整備)'!$AF$27="","NA",'項目E3(環境の整備)'!$AF$27)</f>
        <v>NA</v>
      </c>
      <c r="X1171" s="8" t="str">
        <f>IF('項目E3(環境の整備)'!$AG$27="","NA",'項目E3(環境の整備)'!$AG$27)</f>
        <v>NA</v>
      </c>
      <c r="Y1171" s="8" t="str">
        <f>IF('項目E3(環境の整備)'!$AH$27="","NA",'項目E3(環境の整備)'!$AH$27)</f>
        <v>NA</v>
      </c>
      <c r="AB1171" s="30"/>
      <c r="AC1171" s="30"/>
      <c r="AD1171" s="30"/>
      <c r="AE1171" s="30"/>
      <c r="AF1171" s="30"/>
      <c r="AG1171" s="30"/>
      <c r="AH1171" s="30"/>
      <c r="AI1171" s="30"/>
      <c r="AK1171" s="30"/>
      <c r="AN1171" s="30"/>
      <c r="AO1171" s="30"/>
      <c r="AP1171" s="30"/>
      <c r="AQ1171" s="29"/>
      <c r="AR1171" s="29"/>
      <c r="AT1171" s="120"/>
      <c r="AU1171" s="9" t="s">
        <v>393</v>
      </c>
      <c r="AV1171" s="9" t="s">
        <v>394</v>
      </c>
      <c r="AW1171" s="9" t="s">
        <v>395</v>
      </c>
      <c r="AX1171" s="9" t="s">
        <v>396</v>
      </c>
      <c r="AY1171" s="9" t="s">
        <v>397</v>
      </c>
      <c r="AZ1171" s="9" t="s">
        <v>398</v>
      </c>
      <c r="BA1171" s="9" t="s">
        <v>399</v>
      </c>
      <c r="BB1171" s="9" t="s">
        <v>400</v>
      </c>
      <c r="BC1171" s="9" t="s">
        <v>401</v>
      </c>
      <c r="BD1171" s="9" t="s">
        <v>402</v>
      </c>
      <c r="BE1171" s="9" t="s">
        <v>403</v>
      </c>
      <c r="BH1171" s="120"/>
      <c r="BI1171" s="120"/>
      <c r="BJ1171" s="120"/>
      <c r="BK1171" s="120"/>
      <c r="BL1171" s="120"/>
      <c r="BM1171" s="120"/>
      <c r="BN1171" s="120"/>
      <c r="BO1171" s="120"/>
      <c r="BQ1171" s="120"/>
      <c r="BT1171" s="120"/>
      <c r="BU1171" s="120"/>
      <c r="BV1171" s="120"/>
      <c r="BW1171" s="9" t="s">
        <v>328</v>
      </c>
      <c r="BX1171" s="29"/>
      <c r="DI1171" s="29"/>
      <c r="DJ1171" s="13" t="s">
        <v>370</v>
      </c>
    </row>
    <row r="1172" spans="2:114" ht="15" customHeight="1">
      <c r="B1172" s="91" t="s">
        <v>440</v>
      </c>
      <c r="C1172" s="92" t="s">
        <v>352</v>
      </c>
      <c r="D1172" s="92" t="s">
        <v>391</v>
      </c>
      <c r="E1172" s="93" t="s">
        <v>404</v>
      </c>
      <c r="F1172" s="9">
        <v>8</v>
      </c>
      <c r="G1172" s="9">
        <f t="shared" si="17"/>
        <v>1</v>
      </c>
      <c r="I1172" s="8">
        <f>IF(AND($J$1171=1,$Y$1171&lt;&gt;"○"),1,0)</f>
        <v>0</v>
      </c>
      <c r="J1172" s="8">
        <f>IF($AL$1172="NA",0,1)</f>
        <v>0</v>
      </c>
      <c r="K1172" s="28" t="s">
        <v>118</v>
      </c>
      <c r="L1172" s="29"/>
      <c r="N1172" s="30"/>
      <c r="AB1172" s="30"/>
      <c r="AC1172" s="30"/>
      <c r="AD1172" s="30"/>
      <c r="AE1172" s="30"/>
      <c r="AF1172" s="30"/>
      <c r="AG1172" s="30"/>
      <c r="AH1172" s="30"/>
      <c r="AI1172" s="30"/>
      <c r="AK1172" s="30"/>
      <c r="AL1172" s="8" t="str">
        <f>IF('項目E3(環境の整備)'!$AI$27="","NA",'項目E3(環境の整備)'!$AI$27)</f>
        <v>NA</v>
      </c>
      <c r="AN1172" s="30"/>
      <c r="AO1172" s="30"/>
      <c r="AP1172" s="30"/>
      <c r="AQ1172" s="29"/>
      <c r="AR1172" s="29"/>
      <c r="AT1172" s="120"/>
      <c r="BH1172" s="120"/>
      <c r="BI1172" s="120"/>
      <c r="BJ1172" s="120"/>
      <c r="BK1172" s="120"/>
      <c r="BL1172" s="120"/>
      <c r="BM1172" s="120"/>
      <c r="BN1172" s="120"/>
      <c r="BO1172" s="120"/>
      <c r="BQ1172" s="120"/>
      <c r="BR1172" s="9" t="s">
        <v>405</v>
      </c>
      <c r="BT1172" s="120"/>
      <c r="BU1172" s="120"/>
      <c r="BV1172" s="120"/>
      <c r="BW1172" s="9" t="s">
        <v>329</v>
      </c>
      <c r="BX1172" s="29"/>
      <c r="BY1172" s="13" t="s">
        <v>403</v>
      </c>
      <c r="CA1172" s="13" t="s">
        <v>373</v>
      </c>
      <c r="DI1172" s="29"/>
      <c r="DJ1172" s="13" t="s">
        <v>127</v>
      </c>
    </row>
    <row r="1173" spans="2:114" ht="15" customHeight="1">
      <c r="B1173" s="91" t="s">
        <v>440</v>
      </c>
      <c r="C1173" s="92" t="s">
        <v>352</v>
      </c>
      <c r="D1173" s="92" t="s">
        <v>406</v>
      </c>
      <c r="E1173" s="93" t="s">
        <v>407</v>
      </c>
      <c r="F1173" s="9">
        <v>8</v>
      </c>
      <c r="G1173" s="9">
        <f t="shared" si="17"/>
        <v>1</v>
      </c>
      <c r="J1173" s="8">
        <f>IF(COUNTIF($O$1173:$AH$1173,"○")=0,0,1)</f>
        <v>0</v>
      </c>
      <c r="K1173" s="28" t="s">
        <v>154</v>
      </c>
      <c r="L1173" s="29"/>
      <c r="N1173" s="30"/>
      <c r="O1173" s="8" t="str">
        <f>IF('項目E3(環境の整備)'!$AJ$27="","NA",'項目E3(環境の整備)'!$AJ$27)</f>
        <v>NA</v>
      </c>
      <c r="P1173" s="8" t="str">
        <f>IF('項目E3(環境の整備)'!$AK$27="","NA",'項目E3(環境の整備)'!$AK$27)</f>
        <v>NA</v>
      </c>
      <c r="Q1173" s="8" t="str">
        <f>IF('項目E3(環境の整備)'!$AL$27="","NA",'項目E3(環境の整備)'!$AL$27)</f>
        <v>NA</v>
      </c>
      <c r="R1173" s="8" t="str">
        <f>IF('項目E3(環境の整備)'!$AM$27="","NA",'項目E3(環境の整備)'!$AM$27)</f>
        <v>NA</v>
      </c>
      <c r="S1173" s="8" t="str">
        <f>IF('項目E3(環境の整備)'!$AN$27="","NA",'項目E3(環境の整備)'!$AN$27)</f>
        <v>NA</v>
      </c>
      <c r="T1173" s="8" t="str">
        <f>IF('項目E3(環境の整備)'!$AO$27="","NA",'項目E3(環境の整備)'!$AO$27)</f>
        <v>NA</v>
      </c>
      <c r="AB1173" s="30"/>
      <c r="AC1173" s="30"/>
      <c r="AD1173" s="30"/>
      <c r="AE1173" s="30"/>
      <c r="AF1173" s="30"/>
      <c r="AG1173" s="30"/>
      <c r="AH1173" s="30"/>
      <c r="AI1173" s="30"/>
      <c r="AK1173" s="30"/>
      <c r="AN1173" s="30"/>
      <c r="AO1173" s="30"/>
      <c r="AP1173" s="30"/>
      <c r="AQ1173" s="29"/>
      <c r="AR1173" s="29"/>
      <c r="AT1173" s="120"/>
      <c r="AU1173" s="9" t="s">
        <v>408</v>
      </c>
      <c r="AV1173" s="9" t="s">
        <v>409</v>
      </c>
      <c r="AW1173" s="9" t="s">
        <v>410</v>
      </c>
      <c r="AX1173" s="9" t="s">
        <v>411</v>
      </c>
      <c r="AY1173" s="9" t="s">
        <v>412</v>
      </c>
      <c r="AZ1173" s="9" t="s">
        <v>413</v>
      </c>
      <c r="BH1173" s="120"/>
      <c r="BI1173" s="120"/>
      <c r="BJ1173" s="120"/>
      <c r="BK1173" s="120"/>
      <c r="BL1173" s="120"/>
      <c r="BM1173" s="120"/>
      <c r="BN1173" s="120"/>
      <c r="BO1173" s="120"/>
      <c r="BQ1173" s="120"/>
      <c r="BT1173" s="120"/>
      <c r="BU1173" s="120"/>
      <c r="BV1173" s="120"/>
      <c r="BW1173" s="9" t="s">
        <v>336</v>
      </c>
      <c r="BX1173" s="29"/>
      <c r="DI1173" s="29"/>
      <c r="DJ1173" s="13" t="s">
        <v>370</v>
      </c>
    </row>
    <row r="1174" spans="2:114" ht="15" customHeight="1">
      <c r="B1174" s="91" t="s">
        <v>440</v>
      </c>
      <c r="C1174" s="92" t="s">
        <v>352</v>
      </c>
      <c r="D1174" s="92" t="s">
        <v>406</v>
      </c>
      <c r="E1174" s="93" t="s">
        <v>414</v>
      </c>
      <c r="F1174" s="9">
        <v>8</v>
      </c>
      <c r="G1174" s="9">
        <f t="shared" si="17"/>
        <v>1</v>
      </c>
      <c r="I1174" s="8">
        <f>IF(AND($J$1173=1,$T$1173&lt;&gt;"○"),1,0)</f>
        <v>0</v>
      </c>
      <c r="J1174" s="8">
        <f>IF($AL$1174="NA",0,1)</f>
        <v>0</v>
      </c>
      <c r="K1174" s="28" t="s">
        <v>118</v>
      </c>
      <c r="L1174" s="29"/>
      <c r="N1174" s="30"/>
      <c r="AB1174" s="30"/>
      <c r="AC1174" s="30"/>
      <c r="AD1174" s="30"/>
      <c r="AE1174" s="30"/>
      <c r="AF1174" s="30"/>
      <c r="AG1174" s="30"/>
      <c r="AH1174" s="30"/>
      <c r="AI1174" s="30"/>
      <c r="AK1174" s="30"/>
      <c r="AL1174" s="8" t="str">
        <f>IF('項目E3(環境の整備)'!$AP$27="","NA",'項目E3(環境の整備)'!$AP$27)</f>
        <v>NA</v>
      </c>
      <c r="AN1174" s="30"/>
      <c r="AO1174" s="30"/>
      <c r="AP1174" s="30"/>
      <c r="AQ1174" s="29"/>
      <c r="AR1174" s="29"/>
      <c r="AT1174" s="120"/>
      <c r="BH1174" s="120"/>
      <c r="BI1174" s="120"/>
      <c r="BJ1174" s="120"/>
      <c r="BK1174" s="120"/>
      <c r="BL1174" s="120"/>
      <c r="BM1174" s="120"/>
      <c r="BN1174" s="120"/>
      <c r="BO1174" s="120"/>
      <c r="BQ1174" s="120"/>
      <c r="BR1174" s="9" t="s">
        <v>415</v>
      </c>
      <c r="BT1174" s="120"/>
      <c r="BU1174" s="120"/>
      <c r="BV1174" s="120"/>
      <c r="BW1174" s="9" t="s">
        <v>337</v>
      </c>
      <c r="BX1174" s="29"/>
      <c r="BY1174" s="13" t="s">
        <v>413</v>
      </c>
      <c r="CA1174" s="13" t="s">
        <v>373</v>
      </c>
      <c r="DI1174" s="29"/>
      <c r="DJ1174" s="13" t="s">
        <v>127</v>
      </c>
    </row>
    <row r="1175" spans="2:114" ht="15" customHeight="1">
      <c r="B1175" s="91" t="s">
        <v>440</v>
      </c>
      <c r="C1175" s="92" t="s">
        <v>352</v>
      </c>
      <c r="D1175" s="92" t="s">
        <v>209</v>
      </c>
      <c r="E1175" s="93" t="s">
        <v>210</v>
      </c>
      <c r="F1175" s="9">
        <v>8</v>
      </c>
      <c r="G1175" s="9">
        <f t="shared" ref="G1175:G1238" si="18">+IF($AJ$1045="NA",1,IF(F1175&gt;$AJ$1045,1,0))</f>
        <v>1</v>
      </c>
      <c r="J1175" s="8">
        <f>IF(COUNTIF($O$1175:$AH$1175,"○")=0,0,1)</f>
        <v>0</v>
      </c>
      <c r="K1175" s="28" t="s">
        <v>154</v>
      </c>
      <c r="L1175" s="29"/>
      <c r="N1175" s="30"/>
      <c r="O1175" s="8" t="str">
        <f>IF('項目E3(環境の整備)'!$AQ$27="","NA",'項目E3(環境の整備)'!$AQ$27)</f>
        <v>NA</v>
      </c>
      <c r="P1175" s="8" t="str">
        <f>IF('項目E3(環境の整備)'!$AR$27="","NA",'項目E3(環境の整備)'!$AR$27)</f>
        <v>NA</v>
      </c>
      <c r="Q1175" s="8" t="str">
        <f>IF('項目E3(環境の整備)'!$AS$27="","NA",'項目E3(環境の整備)'!$AS$27)</f>
        <v>NA</v>
      </c>
      <c r="AB1175" s="30"/>
      <c r="AC1175" s="30"/>
      <c r="AD1175" s="30"/>
      <c r="AE1175" s="30"/>
      <c r="AF1175" s="30"/>
      <c r="AG1175" s="30"/>
      <c r="AH1175" s="30"/>
      <c r="AI1175" s="30"/>
      <c r="AK1175" s="30"/>
      <c r="AN1175" s="30"/>
      <c r="AO1175" s="30"/>
      <c r="AP1175" s="30"/>
      <c r="AQ1175" s="29"/>
      <c r="AR1175" s="29"/>
      <c r="AT1175" s="120"/>
      <c r="AU1175" s="9" t="s">
        <v>416</v>
      </c>
      <c r="AV1175" s="9" t="s">
        <v>417</v>
      </c>
      <c r="AW1175" s="9" t="s">
        <v>418</v>
      </c>
      <c r="BH1175" s="120"/>
      <c r="BI1175" s="120"/>
      <c r="BJ1175" s="120"/>
      <c r="BK1175" s="120"/>
      <c r="BL1175" s="120"/>
      <c r="BM1175" s="120"/>
      <c r="BN1175" s="120"/>
      <c r="BO1175" s="120"/>
      <c r="BQ1175" s="120"/>
      <c r="BT1175" s="120"/>
      <c r="BU1175" s="120"/>
      <c r="BV1175" s="120"/>
      <c r="BW1175" s="9" t="s">
        <v>342</v>
      </c>
      <c r="BX1175" s="29"/>
      <c r="DI1175" s="29"/>
      <c r="DJ1175" s="13" t="s">
        <v>370</v>
      </c>
    </row>
    <row r="1176" spans="2:114" ht="15" customHeight="1">
      <c r="B1176" s="91" t="s">
        <v>440</v>
      </c>
      <c r="C1176" s="92" t="s">
        <v>352</v>
      </c>
      <c r="D1176" s="92" t="s">
        <v>215</v>
      </c>
      <c r="E1176" s="93" t="s">
        <v>419</v>
      </c>
      <c r="F1176" s="9">
        <v>8</v>
      </c>
      <c r="G1176" s="9">
        <f t="shared" si="18"/>
        <v>1</v>
      </c>
      <c r="J1176" s="8">
        <f>IF(COUNTIF($O$1176:$AH$1176,"○")=0,0,1)</f>
        <v>0</v>
      </c>
      <c r="K1176" s="28" t="s">
        <v>154</v>
      </c>
      <c r="L1176" s="29"/>
      <c r="N1176" s="30"/>
      <c r="O1176" s="8" t="str">
        <f>IF('項目E3(環境の整備)'!$AT$27="","NA",'項目E3(環境の整備)'!$AT$27)</f>
        <v>NA</v>
      </c>
      <c r="AB1176" s="30"/>
      <c r="AC1176" s="30"/>
      <c r="AD1176" s="30"/>
      <c r="AE1176" s="30"/>
      <c r="AF1176" s="30"/>
      <c r="AG1176" s="30"/>
      <c r="AH1176" s="30"/>
      <c r="AI1176" s="30"/>
      <c r="AK1176" s="30"/>
      <c r="AN1176" s="30"/>
      <c r="AO1176" s="30"/>
      <c r="AP1176" s="30"/>
      <c r="AQ1176" s="29"/>
      <c r="AR1176" s="29"/>
      <c r="AT1176" s="120"/>
      <c r="AU1176" s="9" t="s">
        <v>420</v>
      </c>
      <c r="BH1176" s="120"/>
      <c r="BI1176" s="120"/>
      <c r="BJ1176" s="120"/>
      <c r="BK1176" s="120"/>
      <c r="BL1176" s="120"/>
      <c r="BM1176" s="120"/>
      <c r="BN1176" s="120"/>
      <c r="BO1176" s="120"/>
      <c r="BQ1176" s="120"/>
      <c r="BT1176" s="120"/>
      <c r="BU1176" s="120"/>
      <c r="BV1176" s="120"/>
      <c r="BW1176" s="9" t="s">
        <v>343</v>
      </c>
      <c r="BX1176" s="29"/>
      <c r="DI1176" s="29"/>
      <c r="DJ1176" s="13" t="s">
        <v>370</v>
      </c>
    </row>
    <row r="1177" spans="2:114" ht="15" customHeight="1">
      <c r="B1177" s="91" t="s">
        <v>440</v>
      </c>
      <c r="C1177" s="92" t="s">
        <v>352</v>
      </c>
      <c r="D1177" s="92" t="s">
        <v>218</v>
      </c>
      <c r="E1177" s="93" t="s">
        <v>421</v>
      </c>
      <c r="F1177" s="9">
        <v>8</v>
      </c>
      <c r="G1177" s="9">
        <f t="shared" si="18"/>
        <v>1</v>
      </c>
      <c r="J1177" s="8">
        <f>IF($AL$1177="NA",0,1)</f>
        <v>0</v>
      </c>
      <c r="K1177" s="28" t="s">
        <v>118</v>
      </c>
      <c r="L1177" s="29"/>
      <c r="N1177" s="30"/>
      <c r="AB1177" s="30"/>
      <c r="AC1177" s="30"/>
      <c r="AD1177" s="30"/>
      <c r="AE1177" s="30"/>
      <c r="AF1177" s="30"/>
      <c r="AG1177" s="30"/>
      <c r="AH1177" s="30"/>
      <c r="AI1177" s="30"/>
      <c r="AK1177" s="30"/>
      <c r="AL1177" s="8" t="str">
        <f>IF('項目E3(環境の整備)'!$AU$27="","NA",'項目E3(環境の整備)'!$AU$27)</f>
        <v>NA</v>
      </c>
      <c r="AN1177" s="30"/>
      <c r="AO1177" s="30"/>
      <c r="AP1177" s="30"/>
      <c r="AQ1177" s="29"/>
      <c r="AR1177" s="29"/>
      <c r="AT1177" s="120"/>
      <c r="BH1177" s="120"/>
      <c r="BI1177" s="120"/>
      <c r="BJ1177" s="120"/>
      <c r="BK1177" s="120"/>
      <c r="BL1177" s="120"/>
      <c r="BM1177" s="120"/>
      <c r="BN1177" s="120"/>
      <c r="BO1177" s="120"/>
      <c r="BQ1177" s="120"/>
      <c r="BR1177" s="9" t="s">
        <v>422</v>
      </c>
      <c r="BT1177" s="120"/>
      <c r="BU1177" s="120"/>
      <c r="BV1177" s="120"/>
      <c r="BW1177" s="9" t="s">
        <v>344</v>
      </c>
      <c r="BX1177" s="29"/>
      <c r="DI1177" s="29"/>
      <c r="DJ1177" s="13" t="s">
        <v>127</v>
      </c>
    </row>
    <row r="1178" spans="2:114" ht="15" customHeight="1">
      <c r="B1178" s="91" t="s">
        <v>440</v>
      </c>
      <c r="C1178" s="92" t="s">
        <v>352</v>
      </c>
      <c r="D1178" s="92" t="s">
        <v>432</v>
      </c>
      <c r="E1178" s="93" t="s">
        <v>423</v>
      </c>
      <c r="F1178" s="9">
        <v>8</v>
      </c>
      <c r="G1178" s="9">
        <f t="shared" si="18"/>
        <v>1</v>
      </c>
      <c r="J1178" s="8">
        <f>IF(OR($M$1178="(選択)",LEN(TRIM($M$1178))=0,$M$1178="NA"),0,1)</f>
        <v>0</v>
      </c>
      <c r="K1178" s="28" t="s">
        <v>145</v>
      </c>
      <c r="L1178" s="29"/>
      <c r="M1178" s="8" t="str">
        <f>IF('項目E3(環境の整備)'!$AV$27="","NA",'項目E3(環境の整備)'!$AV$27)</f>
        <v>(選択)</v>
      </c>
      <c r="N1178" s="30"/>
      <c r="AB1178" s="30"/>
      <c r="AC1178" s="30"/>
      <c r="AD1178" s="30"/>
      <c r="AE1178" s="30"/>
      <c r="AF1178" s="30"/>
      <c r="AG1178" s="30"/>
      <c r="AH1178" s="30"/>
      <c r="AI1178" s="30"/>
      <c r="AK1178" s="30"/>
      <c r="AN1178" s="30"/>
      <c r="AO1178" s="30"/>
      <c r="AP1178" s="30"/>
      <c r="AQ1178" s="29"/>
      <c r="AR1178" s="29"/>
      <c r="AS1178" s="9" t="s">
        <v>424</v>
      </c>
      <c r="AT1178" s="120"/>
      <c r="BH1178" s="120"/>
      <c r="BI1178" s="120"/>
      <c r="BJ1178" s="120"/>
      <c r="BK1178" s="120"/>
      <c r="BL1178" s="120"/>
      <c r="BM1178" s="120"/>
      <c r="BN1178" s="120"/>
      <c r="BO1178" s="120"/>
      <c r="BQ1178" s="120"/>
      <c r="BT1178" s="120"/>
      <c r="BU1178" s="120"/>
      <c r="BV1178" s="120"/>
      <c r="BW1178" s="9" t="s">
        <v>345</v>
      </c>
      <c r="BX1178" s="29"/>
      <c r="DI1178" s="29"/>
      <c r="DJ1178" s="13" t="s">
        <v>360</v>
      </c>
    </row>
    <row r="1179" spans="2:114" ht="15" customHeight="1">
      <c r="B1179" s="91" t="s">
        <v>440</v>
      </c>
      <c r="C1179" s="92" t="s">
        <v>352</v>
      </c>
      <c r="D1179" s="92" t="s">
        <v>425</v>
      </c>
      <c r="E1179" s="93" t="s">
        <v>426</v>
      </c>
      <c r="F1179" s="9">
        <v>8</v>
      </c>
      <c r="G1179" s="9">
        <f t="shared" si="18"/>
        <v>1</v>
      </c>
      <c r="J1179" s="8">
        <f>IF($AL$1179="NA",0,1)</f>
        <v>0</v>
      </c>
      <c r="K1179" s="28" t="s">
        <v>118</v>
      </c>
      <c r="L1179" s="29"/>
      <c r="N1179" s="30"/>
      <c r="AB1179" s="30"/>
      <c r="AC1179" s="30"/>
      <c r="AD1179" s="30"/>
      <c r="AE1179" s="30"/>
      <c r="AF1179" s="30"/>
      <c r="AG1179" s="30"/>
      <c r="AH1179" s="30"/>
      <c r="AI1179" s="30"/>
      <c r="AK1179" s="30"/>
      <c r="AL1179" s="8" t="str">
        <f>IF('項目E3(環境の整備)'!$AW$27="","NA",'項目E3(環境の整備)'!$AW$27)</f>
        <v>NA</v>
      </c>
      <c r="AN1179" s="30"/>
      <c r="AO1179" s="30"/>
      <c r="AP1179" s="30"/>
      <c r="AQ1179" s="29"/>
      <c r="AR1179" s="29"/>
      <c r="AT1179" s="120"/>
      <c r="BH1179" s="120"/>
      <c r="BI1179" s="120"/>
      <c r="BJ1179" s="120"/>
      <c r="BK1179" s="120"/>
      <c r="BL1179" s="120"/>
      <c r="BM1179" s="120"/>
      <c r="BN1179" s="120"/>
      <c r="BO1179" s="120"/>
      <c r="BQ1179" s="120"/>
      <c r="BR1179" s="9" t="s">
        <v>427</v>
      </c>
      <c r="BT1179" s="120"/>
      <c r="BU1179" s="120"/>
      <c r="BV1179" s="120"/>
      <c r="BW1179" s="9" t="s">
        <v>346</v>
      </c>
      <c r="BX1179" s="29"/>
      <c r="DI1179" s="29"/>
      <c r="DJ1179" s="13" t="s">
        <v>127</v>
      </c>
    </row>
    <row r="1180" spans="2:114" ht="15" customHeight="1">
      <c r="B1180" s="91" t="s">
        <v>440</v>
      </c>
      <c r="C1180" s="92" t="s">
        <v>352</v>
      </c>
      <c r="D1180" s="92" t="s">
        <v>227</v>
      </c>
      <c r="E1180" s="93" t="s">
        <v>228</v>
      </c>
      <c r="F1180" s="9">
        <v>8</v>
      </c>
      <c r="G1180" s="9">
        <f t="shared" si="18"/>
        <v>1</v>
      </c>
      <c r="J1180" s="8">
        <f>IF($AL$1180="NA",0,1)</f>
        <v>0</v>
      </c>
      <c r="K1180" s="28" t="s">
        <v>118</v>
      </c>
      <c r="L1180" s="29"/>
      <c r="N1180" s="30"/>
      <c r="AB1180" s="30"/>
      <c r="AC1180" s="30"/>
      <c r="AD1180" s="30"/>
      <c r="AE1180" s="30"/>
      <c r="AF1180" s="30"/>
      <c r="AG1180" s="30"/>
      <c r="AH1180" s="30"/>
      <c r="AI1180" s="30"/>
      <c r="AK1180" s="30"/>
      <c r="AL1180" s="8" t="str">
        <f>IF('項目E3(環境の整備)'!$AX$27="","NA",'項目E3(環境の整備)'!$AX$27)</f>
        <v>NA</v>
      </c>
      <c r="AN1180" s="30"/>
      <c r="AO1180" s="30"/>
      <c r="AP1180" s="30"/>
      <c r="AQ1180" s="29"/>
      <c r="AR1180" s="29"/>
      <c r="AT1180" s="120"/>
      <c r="BH1180" s="120"/>
      <c r="BI1180" s="120"/>
      <c r="BJ1180" s="120"/>
      <c r="BK1180" s="120"/>
      <c r="BL1180" s="120"/>
      <c r="BM1180" s="120"/>
      <c r="BN1180" s="120"/>
      <c r="BO1180" s="120"/>
      <c r="BQ1180" s="120"/>
      <c r="BR1180" s="9" t="s">
        <v>428</v>
      </c>
      <c r="BT1180" s="120"/>
      <c r="BU1180" s="120"/>
      <c r="BV1180" s="120"/>
      <c r="BW1180" s="9" t="s">
        <v>347</v>
      </c>
      <c r="BX1180" s="29"/>
      <c r="DI1180" s="29"/>
      <c r="DJ1180" s="13" t="s">
        <v>127</v>
      </c>
    </row>
    <row r="1181" spans="2:114" ht="15" customHeight="1">
      <c r="B1181" s="91" t="s">
        <v>440</v>
      </c>
      <c r="C1181" s="92" t="s">
        <v>352</v>
      </c>
      <c r="D1181" s="92" t="s">
        <v>429</v>
      </c>
      <c r="E1181" s="93" t="s">
        <v>430</v>
      </c>
      <c r="F1181" s="9">
        <v>8</v>
      </c>
      <c r="G1181" s="9">
        <f t="shared" si="18"/>
        <v>1</v>
      </c>
      <c r="J1181" s="8">
        <f>IF(OR($M$1181="(選択)",LEN(TRIM($M$1181))=0,$M$1181="NA"),0,1)</f>
        <v>0</v>
      </c>
      <c r="K1181" s="28" t="s">
        <v>145</v>
      </c>
      <c r="L1181" s="29"/>
      <c r="M1181" s="8" t="str">
        <f>IF('項目E3(環境の整備)'!$AY$27="","NA",'項目E3(環境の整備)'!$AY$27)</f>
        <v>(選択)</v>
      </c>
      <c r="N1181" s="30"/>
      <c r="AB1181" s="30"/>
      <c r="AC1181" s="30"/>
      <c r="AD1181" s="30"/>
      <c r="AE1181" s="30"/>
      <c r="AF1181" s="30"/>
      <c r="AG1181" s="30"/>
      <c r="AH1181" s="30"/>
      <c r="AI1181" s="30"/>
      <c r="AK1181" s="30"/>
      <c r="AN1181" s="30"/>
      <c r="AO1181" s="30"/>
      <c r="AP1181" s="30"/>
      <c r="AQ1181" s="29"/>
      <c r="AR1181" s="29"/>
      <c r="AS1181" s="9" t="s">
        <v>431</v>
      </c>
      <c r="AT1181" s="120"/>
      <c r="BH1181" s="120"/>
      <c r="BI1181" s="120"/>
      <c r="BJ1181" s="120"/>
      <c r="BK1181" s="120"/>
      <c r="BL1181" s="120"/>
      <c r="BM1181" s="120"/>
      <c r="BN1181" s="120"/>
      <c r="BO1181" s="120"/>
      <c r="BQ1181" s="120"/>
      <c r="BT1181" s="120"/>
      <c r="BU1181" s="120"/>
      <c r="BV1181" s="120"/>
      <c r="BW1181" s="9" t="s">
        <v>348</v>
      </c>
      <c r="BX1181" s="29"/>
      <c r="DI1181" s="29"/>
      <c r="DJ1181" s="13" t="s">
        <v>360</v>
      </c>
    </row>
    <row r="1182" spans="2:114" ht="15" customHeight="1">
      <c r="B1182" s="91" t="s">
        <v>440</v>
      </c>
      <c r="C1182" s="92" t="s">
        <v>352</v>
      </c>
      <c r="D1182" s="92" t="s">
        <v>357</v>
      </c>
      <c r="E1182" s="93" t="s">
        <v>442</v>
      </c>
      <c r="F1182" s="9">
        <v>9</v>
      </c>
      <c r="G1182" s="9">
        <f t="shared" si="18"/>
        <v>1</v>
      </c>
      <c r="J1182" s="8">
        <f>IF(OR($M$1182="(選択)",LEN(TRIM($M$1182))=0,$M$1182="NA"),0,1)</f>
        <v>0</v>
      </c>
      <c r="K1182" s="28" t="s">
        <v>145</v>
      </c>
      <c r="L1182" s="29"/>
      <c r="M1182" s="8" t="str">
        <f>IF('項目E3(環境の整備)'!$C$28="","NA",'項目E3(環境の整備)'!$C$28)</f>
        <v>(選択)</v>
      </c>
      <c r="N1182" s="30"/>
      <c r="AB1182" s="30"/>
      <c r="AC1182" s="30"/>
      <c r="AD1182" s="30"/>
      <c r="AE1182" s="30"/>
      <c r="AF1182" s="30"/>
      <c r="AG1182" s="30"/>
      <c r="AH1182" s="30"/>
      <c r="AI1182" s="30"/>
      <c r="AK1182" s="30"/>
      <c r="AN1182" s="30"/>
      <c r="AO1182" s="30"/>
      <c r="AP1182" s="30"/>
      <c r="AQ1182" s="29"/>
      <c r="AR1182" s="29"/>
      <c r="AS1182" s="9" t="s">
        <v>359</v>
      </c>
      <c r="AT1182" s="120"/>
      <c r="BH1182" s="120"/>
      <c r="BI1182" s="120"/>
      <c r="BJ1182" s="120"/>
      <c r="BK1182" s="120"/>
      <c r="BL1182" s="120"/>
      <c r="BM1182" s="120"/>
      <c r="BN1182" s="120"/>
      <c r="BO1182" s="120"/>
      <c r="BQ1182" s="120"/>
      <c r="BT1182" s="120"/>
      <c r="BU1182" s="120"/>
      <c r="BV1182" s="120"/>
      <c r="BW1182" s="9" t="s">
        <v>295</v>
      </c>
      <c r="BX1182" s="29"/>
      <c r="DI1182" s="29"/>
      <c r="DJ1182" s="13" t="s">
        <v>360</v>
      </c>
    </row>
    <row r="1183" spans="2:114" ht="15" customHeight="1">
      <c r="B1183" s="91" t="s">
        <v>440</v>
      </c>
      <c r="C1183" s="92" t="s">
        <v>352</v>
      </c>
      <c r="D1183" s="92" t="s">
        <v>361</v>
      </c>
      <c r="E1183" s="93" t="s">
        <v>362</v>
      </c>
      <c r="F1183" s="9">
        <v>9</v>
      </c>
      <c r="G1183" s="9">
        <f t="shared" si="18"/>
        <v>1</v>
      </c>
      <c r="J1183" s="8">
        <f>IF($AL$1183="NA",0,1)</f>
        <v>0</v>
      </c>
      <c r="K1183" s="28" t="s">
        <v>118</v>
      </c>
      <c r="L1183" s="29"/>
      <c r="N1183" s="30"/>
      <c r="AB1183" s="30"/>
      <c r="AC1183" s="30"/>
      <c r="AD1183" s="30"/>
      <c r="AE1183" s="30"/>
      <c r="AF1183" s="30"/>
      <c r="AG1183" s="30"/>
      <c r="AH1183" s="30"/>
      <c r="AI1183" s="30"/>
      <c r="AK1183" s="30"/>
      <c r="AL1183" s="8" t="str">
        <f>IF('項目E3(環境の整備)'!$D$28="","NA",'項目E3(環境の整備)'!$D$28)</f>
        <v>NA</v>
      </c>
      <c r="AN1183" s="30"/>
      <c r="AO1183" s="30"/>
      <c r="AP1183" s="30"/>
      <c r="AQ1183" s="29"/>
      <c r="AR1183" s="29"/>
      <c r="AT1183" s="120"/>
      <c r="BH1183" s="120"/>
      <c r="BI1183" s="120"/>
      <c r="BJ1183" s="120"/>
      <c r="BK1183" s="120"/>
      <c r="BL1183" s="120"/>
      <c r="BM1183" s="120"/>
      <c r="BN1183" s="120"/>
      <c r="BO1183" s="120"/>
      <c r="BQ1183" s="120"/>
      <c r="BR1183" s="9" t="s">
        <v>363</v>
      </c>
      <c r="BT1183" s="120"/>
      <c r="BU1183" s="120"/>
      <c r="BV1183" s="120"/>
      <c r="BW1183" s="9" t="s">
        <v>296</v>
      </c>
      <c r="BX1183" s="29"/>
      <c r="DI1183" s="29"/>
      <c r="DJ1183" s="13" t="s">
        <v>127</v>
      </c>
    </row>
    <row r="1184" spans="2:114" ht="15" customHeight="1">
      <c r="B1184" s="91" t="s">
        <v>440</v>
      </c>
      <c r="C1184" s="92" t="s">
        <v>352</v>
      </c>
      <c r="D1184" s="92" t="s">
        <v>364</v>
      </c>
      <c r="E1184" s="93" t="s">
        <v>365</v>
      </c>
      <c r="F1184" s="9">
        <v>9</v>
      </c>
      <c r="G1184" s="9">
        <f t="shared" si="18"/>
        <v>1</v>
      </c>
      <c r="J1184" s="8">
        <f>IF(COUNTIF($O$1184:$AH$1184,"○")=0,0,1)</f>
        <v>0</v>
      </c>
      <c r="K1184" s="28" t="s">
        <v>366</v>
      </c>
      <c r="L1184" s="29"/>
      <c r="N1184" s="30"/>
      <c r="O1184" s="8" t="str">
        <f>IF('項目E3(環境の整備)'!$G$28="","NA",'項目E3(環境の整備)'!$G$28)</f>
        <v>NA</v>
      </c>
      <c r="P1184" s="8" t="str">
        <f>IF('項目E3(環境の整備)'!$H$28="","NA",'項目E3(環境の整備)'!$H$28)</f>
        <v>NA</v>
      </c>
      <c r="Q1184" s="8" t="str">
        <f>IF('項目E3(環境の整備)'!$I$28="","NA",'項目E3(環境の整備)'!$I$28)</f>
        <v>NA</v>
      </c>
      <c r="AB1184" s="30"/>
      <c r="AC1184" s="30"/>
      <c r="AD1184" s="30"/>
      <c r="AE1184" s="30"/>
      <c r="AF1184" s="30"/>
      <c r="AG1184" s="30"/>
      <c r="AH1184" s="30"/>
      <c r="AI1184" s="30"/>
      <c r="AK1184" s="30"/>
      <c r="AM1184" s="32"/>
      <c r="AN1184" s="30"/>
      <c r="AO1184" s="30"/>
      <c r="AP1184" s="30"/>
      <c r="AQ1184" s="29"/>
      <c r="AR1184" s="29"/>
      <c r="AT1184" s="120"/>
      <c r="AU1184" s="9" t="s">
        <v>367</v>
      </c>
      <c r="AV1184" s="9" t="s">
        <v>368</v>
      </c>
      <c r="AW1184" s="9" t="s">
        <v>369</v>
      </c>
      <c r="BH1184" s="120"/>
      <c r="BI1184" s="120"/>
      <c r="BJ1184" s="120"/>
      <c r="BK1184" s="120"/>
      <c r="BL1184" s="120"/>
      <c r="BM1184" s="120"/>
      <c r="BN1184" s="120"/>
      <c r="BO1184" s="120"/>
      <c r="BQ1184" s="120"/>
      <c r="BT1184" s="120"/>
      <c r="BU1184" s="120"/>
      <c r="BV1184" s="120"/>
      <c r="BW1184" s="9" t="s">
        <v>300</v>
      </c>
      <c r="BX1184" s="29"/>
      <c r="DI1184" s="29"/>
      <c r="DJ1184" s="13" t="s">
        <v>370</v>
      </c>
    </row>
    <row r="1185" spans="2:114" ht="15" customHeight="1">
      <c r="B1185" s="91" t="s">
        <v>440</v>
      </c>
      <c r="C1185" s="92" t="s">
        <v>352</v>
      </c>
      <c r="D1185" s="92" t="s">
        <v>364</v>
      </c>
      <c r="E1185" s="93" t="s">
        <v>371</v>
      </c>
      <c r="F1185" s="9">
        <v>9</v>
      </c>
      <c r="G1185" s="9">
        <f t="shared" si="18"/>
        <v>1</v>
      </c>
      <c r="I1185" s="8">
        <f>IF(AND($J$1184=1,$Q$1184&lt;&gt;"○"),1,0)</f>
        <v>0</v>
      </c>
      <c r="J1185" s="8">
        <f>IF($AL$1185="NA",0,1)</f>
        <v>0</v>
      </c>
      <c r="K1185" s="28" t="s">
        <v>118</v>
      </c>
      <c r="L1185" s="29"/>
      <c r="N1185" s="30"/>
      <c r="AB1185" s="30"/>
      <c r="AC1185" s="30"/>
      <c r="AD1185" s="30"/>
      <c r="AE1185" s="30"/>
      <c r="AF1185" s="30"/>
      <c r="AG1185" s="30"/>
      <c r="AH1185" s="30"/>
      <c r="AI1185" s="30"/>
      <c r="AK1185" s="30"/>
      <c r="AL1185" s="8" t="str">
        <f>IF('項目E3(環境の整備)'!$J$28="","NA",'項目E3(環境の整備)'!$J$28)</f>
        <v>NA</v>
      </c>
      <c r="AN1185" s="30"/>
      <c r="AO1185" s="30"/>
      <c r="AP1185" s="30"/>
      <c r="AQ1185" s="29"/>
      <c r="AR1185" s="29"/>
      <c r="AT1185" s="120"/>
      <c r="BH1185" s="120"/>
      <c r="BI1185" s="120"/>
      <c r="BJ1185" s="120"/>
      <c r="BK1185" s="120"/>
      <c r="BL1185" s="120"/>
      <c r="BM1185" s="120"/>
      <c r="BN1185" s="120"/>
      <c r="BO1185" s="120"/>
      <c r="BQ1185" s="120"/>
      <c r="BR1185" s="9" t="s">
        <v>372</v>
      </c>
      <c r="BT1185" s="120"/>
      <c r="BU1185" s="120"/>
      <c r="BV1185" s="120"/>
      <c r="BW1185" s="9" t="s">
        <v>301</v>
      </c>
      <c r="BX1185" s="29"/>
      <c r="BY1185" s="13" t="s">
        <v>369</v>
      </c>
      <c r="CA1185" s="13" t="s">
        <v>373</v>
      </c>
      <c r="DI1185" s="29"/>
      <c r="DJ1185" s="13" t="s">
        <v>127</v>
      </c>
    </row>
    <row r="1186" spans="2:114" ht="15" customHeight="1">
      <c r="B1186" s="91" t="s">
        <v>440</v>
      </c>
      <c r="C1186" s="92" t="s">
        <v>352</v>
      </c>
      <c r="D1186" s="92" t="s">
        <v>162</v>
      </c>
      <c r="E1186" s="93" t="s">
        <v>374</v>
      </c>
      <c r="F1186" s="9">
        <v>9</v>
      </c>
      <c r="G1186" s="9">
        <f t="shared" si="18"/>
        <v>1</v>
      </c>
      <c r="J1186" s="8">
        <f>IF(COUNTIF($O$1186:$AH$1186,"○")=0,0,1)</f>
        <v>0</v>
      </c>
      <c r="K1186" s="28" t="s">
        <v>154</v>
      </c>
      <c r="L1186" s="29"/>
      <c r="N1186" s="30"/>
      <c r="O1186" s="8" t="str">
        <f>IF('項目E3(環境の整備)'!$K$28="","NA",'項目E3(環境の整備)'!$K$28)</f>
        <v>NA</v>
      </c>
      <c r="P1186" s="8" t="str">
        <f>IF('項目E3(環境の整備)'!$L$28="","NA",'項目E3(環境の整備)'!$L$28)</f>
        <v>NA</v>
      </c>
      <c r="Q1186" s="8" t="str">
        <f>IF('項目E3(環境の整備)'!$M$28="","NA",'項目E3(環境の整備)'!$M$28)</f>
        <v>NA</v>
      </c>
      <c r="R1186" s="8" t="str">
        <f>IF('項目E3(環境の整備)'!$N$28="","NA",'項目E3(環境の整備)'!$N$28)</f>
        <v>NA</v>
      </c>
      <c r="AB1186" s="30"/>
      <c r="AC1186" s="30"/>
      <c r="AD1186" s="30"/>
      <c r="AE1186" s="30"/>
      <c r="AF1186" s="30"/>
      <c r="AG1186" s="30"/>
      <c r="AH1186" s="30"/>
      <c r="AI1186" s="30"/>
      <c r="AK1186" s="30"/>
      <c r="AN1186" s="30"/>
      <c r="AO1186" s="30"/>
      <c r="AP1186" s="30"/>
      <c r="AQ1186" s="29"/>
      <c r="AR1186" s="29"/>
      <c r="AT1186" s="120"/>
      <c r="AU1186" s="9" t="s">
        <v>375</v>
      </c>
      <c r="AV1186" s="9" t="s">
        <v>376</v>
      </c>
      <c r="AW1186" s="9" t="s">
        <v>377</v>
      </c>
      <c r="AX1186" s="9" t="s">
        <v>378</v>
      </c>
      <c r="BH1186" s="120"/>
      <c r="BI1186" s="120"/>
      <c r="BJ1186" s="120"/>
      <c r="BK1186" s="120"/>
      <c r="BL1186" s="120"/>
      <c r="BM1186" s="120"/>
      <c r="BN1186" s="120"/>
      <c r="BO1186" s="120"/>
      <c r="BQ1186" s="120"/>
      <c r="BT1186" s="120"/>
      <c r="BU1186" s="120"/>
      <c r="BV1186" s="120"/>
      <c r="BW1186" s="9" t="s">
        <v>306</v>
      </c>
      <c r="BX1186" s="29"/>
      <c r="DI1186" s="29"/>
      <c r="DJ1186" s="13" t="s">
        <v>370</v>
      </c>
    </row>
    <row r="1187" spans="2:114" ht="15" customHeight="1">
      <c r="B1187" s="91" t="s">
        <v>440</v>
      </c>
      <c r="C1187" s="92" t="s">
        <v>352</v>
      </c>
      <c r="D1187" s="92" t="s">
        <v>379</v>
      </c>
      <c r="E1187" s="93" t="s">
        <v>380</v>
      </c>
      <c r="F1187" s="9">
        <v>9</v>
      </c>
      <c r="G1187" s="9">
        <f t="shared" si="18"/>
        <v>1</v>
      </c>
      <c r="J1187" s="8">
        <f>IF(COUNTIF($O$1187:$AH$1187,"○")=0,0,1)</f>
        <v>0</v>
      </c>
      <c r="K1187" s="28" t="s">
        <v>154</v>
      </c>
      <c r="L1187" s="29"/>
      <c r="N1187" s="30"/>
      <c r="O1187" s="8" t="str">
        <f>IF('項目E3(環境の整備)'!$O$28="","NA",'項目E3(環境の整備)'!$O$28)</f>
        <v>NA</v>
      </c>
      <c r="P1187" s="8" t="str">
        <f>IF('項目E3(環境の整備)'!$P$28="","NA",'項目E3(環境の整備)'!$P$28)</f>
        <v>NA</v>
      </c>
      <c r="Q1187" s="8" t="str">
        <f>IF('項目E3(環境の整備)'!$Q$28="","NA",'項目E3(環境の整備)'!$Q$28)</f>
        <v>NA</v>
      </c>
      <c r="R1187" s="8" t="str">
        <f>IF('項目E3(環境の整備)'!$R$28="","NA",'項目E3(環境の整備)'!$R$28)</f>
        <v>NA</v>
      </c>
      <c r="S1187" s="8" t="str">
        <f>IF('項目E3(環境の整備)'!$S$28="","NA",'項目E3(環境の整備)'!$S$28)</f>
        <v>NA</v>
      </c>
      <c r="T1187" s="8" t="str">
        <f>IF('項目E3(環境の整備)'!$T$28="","NA",'項目E3(環境の整備)'!$T$28)</f>
        <v>NA</v>
      </c>
      <c r="U1187" s="8" t="str">
        <f>IF('項目E3(環境の整備)'!$U$28="","NA",'項目E3(環境の整備)'!$U$28)</f>
        <v>NA</v>
      </c>
      <c r="V1187" s="8" t="str">
        <f>IF('項目E3(環境の整備)'!$V$28="","NA",'項目E3(環境の整備)'!$V$28)</f>
        <v>NA</v>
      </c>
      <c r="W1187" s="8" t="str">
        <f>IF('項目E3(環境の整備)'!$W$28="","NA",'項目E3(環境の整備)'!$W$28)</f>
        <v>NA</v>
      </c>
      <c r="AB1187" s="30"/>
      <c r="AC1187" s="30"/>
      <c r="AD1187" s="30"/>
      <c r="AE1187" s="30"/>
      <c r="AF1187" s="30"/>
      <c r="AG1187" s="30"/>
      <c r="AH1187" s="30"/>
      <c r="AI1187" s="30"/>
      <c r="AK1187" s="30"/>
      <c r="AN1187" s="30"/>
      <c r="AO1187" s="30"/>
      <c r="AP1187" s="30"/>
      <c r="AQ1187" s="29"/>
      <c r="AR1187" s="29"/>
      <c r="AT1187" s="120"/>
      <c r="AU1187" s="9" t="s">
        <v>381</v>
      </c>
      <c r="AV1187" s="9" t="s">
        <v>382</v>
      </c>
      <c r="AW1187" s="9" t="s">
        <v>383</v>
      </c>
      <c r="AX1187" s="9" t="s">
        <v>384</v>
      </c>
      <c r="AY1187" s="9" t="s">
        <v>385</v>
      </c>
      <c r="AZ1187" s="9" t="s">
        <v>386</v>
      </c>
      <c r="BA1187" s="9" t="s">
        <v>387</v>
      </c>
      <c r="BB1187" s="9" t="s">
        <v>388</v>
      </c>
      <c r="BC1187" s="9" t="s">
        <v>389</v>
      </c>
      <c r="BH1187" s="120"/>
      <c r="BI1187" s="120"/>
      <c r="BJ1187" s="120"/>
      <c r="BK1187" s="120"/>
      <c r="BL1187" s="120"/>
      <c r="BM1187" s="120"/>
      <c r="BN1187" s="120"/>
      <c r="BO1187" s="120"/>
      <c r="BQ1187" s="120"/>
      <c r="BT1187" s="120"/>
      <c r="BU1187" s="120"/>
      <c r="BV1187" s="120"/>
      <c r="BW1187" s="9" t="s">
        <v>316</v>
      </c>
      <c r="BX1187" s="29"/>
      <c r="DI1187" s="29"/>
      <c r="DJ1187" s="13" t="s">
        <v>370</v>
      </c>
    </row>
    <row r="1188" spans="2:114" ht="15" customHeight="1">
      <c r="B1188" s="91" t="s">
        <v>440</v>
      </c>
      <c r="C1188" s="92" t="s">
        <v>352</v>
      </c>
      <c r="D1188" s="92" t="s">
        <v>391</v>
      </c>
      <c r="E1188" s="93" t="s">
        <v>392</v>
      </c>
      <c r="F1188" s="9">
        <v>9</v>
      </c>
      <c r="G1188" s="9">
        <f t="shared" si="18"/>
        <v>1</v>
      </c>
      <c r="J1188" s="8">
        <f>IF(COUNTIF($O$1188:$AH$1188,"○")=0,0,1)</f>
        <v>0</v>
      </c>
      <c r="K1188" s="28" t="s">
        <v>154</v>
      </c>
      <c r="L1188" s="29"/>
      <c r="N1188" s="30"/>
      <c r="O1188" s="8" t="str">
        <f>IF('項目E3(環境の整備)'!$X$28="","NA",'項目E3(環境の整備)'!$X$28)</f>
        <v>NA</v>
      </c>
      <c r="P1188" s="8" t="str">
        <f>IF('項目E3(環境の整備)'!$Y$28="","NA",'項目E3(環境の整備)'!$Y$28)</f>
        <v>NA</v>
      </c>
      <c r="Q1188" s="8" t="str">
        <f>IF('項目E3(環境の整備)'!$Z$28="","NA",'項目E3(環境の整備)'!$Z$28)</f>
        <v>NA</v>
      </c>
      <c r="R1188" s="8" t="str">
        <f>IF('項目E3(環境の整備)'!$AA$28="","NA",'項目E3(環境の整備)'!$AA$28)</f>
        <v>NA</v>
      </c>
      <c r="S1188" s="8" t="str">
        <f>IF('項目E3(環境の整備)'!$AB$28="","NA",'項目E3(環境の整備)'!$AB$28)</f>
        <v>NA</v>
      </c>
      <c r="T1188" s="8" t="str">
        <f>IF('項目E3(環境の整備)'!$AC$28="","NA",'項目E3(環境の整備)'!$AC$28)</f>
        <v>NA</v>
      </c>
      <c r="U1188" s="8" t="str">
        <f>IF('項目E3(環境の整備)'!$AD$28="","NA",'項目E3(環境の整備)'!$AD$28)</f>
        <v>NA</v>
      </c>
      <c r="V1188" s="8" t="str">
        <f>IF('項目E3(環境の整備)'!$AE$28="","NA",'項目E3(環境の整備)'!$AE$28)</f>
        <v>NA</v>
      </c>
      <c r="W1188" s="8" t="str">
        <f>IF('項目E3(環境の整備)'!$AF$28="","NA",'項目E3(環境の整備)'!$AF$28)</f>
        <v>NA</v>
      </c>
      <c r="X1188" s="8" t="str">
        <f>IF('項目E3(環境の整備)'!$AG$28="","NA",'項目E3(環境の整備)'!$AG$28)</f>
        <v>NA</v>
      </c>
      <c r="Y1188" s="8" t="str">
        <f>IF('項目E3(環境の整備)'!$AH$28="","NA",'項目E3(環境の整備)'!$AH$28)</f>
        <v>NA</v>
      </c>
      <c r="AB1188" s="30"/>
      <c r="AC1188" s="30"/>
      <c r="AD1188" s="30"/>
      <c r="AE1188" s="30"/>
      <c r="AF1188" s="30"/>
      <c r="AG1188" s="30"/>
      <c r="AH1188" s="30"/>
      <c r="AI1188" s="30"/>
      <c r="AK1188" s="30"/>
      <c r="AN1188" s="30"/>
      <c r="AO1188" s="30"/>
      <c r="AP1188" s="30"/>
      <c r="AQ1188" s="29"/>
      <c r="AR1188" s="29"/>
      <c r="AT1188" s="120"/>
      <c r="AU1188" s="9" t="s">
        <v>393</v>
      </c>
      <c r="AV1188" s="9" t="s">
        <v>394</v>
      </c>
      <c r="AW1188" s="9" t="s">
        <v>395</v>
      </c>
      <c r="AX1188" s="9" t="s">
        <v>396</v>
      </c>
      <c r="AY1188" s="9" t="s">
        <v>397</v>
      </c>
      <c r="AZ1188" s="9" t="s">
        <v>398</v>
      </c>
      <c r="BA1188" s="9" t="s">
        <v>399</v>
      </c>
      <c r="BB1188" s="9" t="s">
        <v>400</v>
      </c>
      <c r="BC1188" s="9" t="s">
        <v>401</v>
      </c>
      <c r="BD1188" s="9" t="s">
        <v>402</v>
      </c>
      <c r="BE1188" s="9" t="s">
        <v>403</v>
      </c>
      <c r="BH1188" s="120"/>
      <c r="BI1188" s="120"/>
      <c r="BJ1188" s="120"/>
      <c r="BK1188" s="120"/>
      <c r="BL1188" s="120"/>
      <c r="BM1188" s="120"/>
      <c r="BN1188" s="120"/>
      <c r="BO1188" s="120"/>
      <c r="BQ1188" s="120"/>
      <c r="BT1188" s="120"/>
      <c r="BU1188" s="120"/>
      <c r="BV1188" s="120"/>
      <c r="BW1188" s="9" t="s">
        <v>328</v>
      </c>
      <c r="BX1188" s="29"/>
      <c r="DI1188" s="29"/>
      <c r="DJ1188" s="13" t="s">
        <v>370</v>
      </c>
    </row>
    <row r="1189" spans="2:114" ht="15" customHeight="1">
      <c r="B1189" s="91" t="s">
        <v>440</v>
      </c>
      <c r="C1189" s="92" t="s">
        <v>352</v>
      </c>
      <c r="D1189" s="92" t="s">
        <v>391</v>
      </c>
      <c r="E1189" s="93" t="s">
        <v>404</v>
      </c>
      <c r="F1189" s="9">
        <v>9</v>
      </c>
      <c r="G1189" s="9">
        <f t="shared" si="18"/>
        <v>1</v>
      </c>
      <c r="I1189" s="8">
        <f>IF(AND($J$1188=1,$Y$1188&lt;&gt;"○"),1,0)</f>
        <v>0</v>
      </c>
      <c r="J1189" s="8">
        <f>IF($AL$1189="NA",0,1)</f>
        <v>0</v>
      </c>
      <c r="K1189" s="28" t="s">
        <v>118</v>
      </c>
      <c r="L1189" s="29"/>
      <c r="N1189" s="30"/>
      <c r="AB1189" s="30"/>
      <c r="AC1189" s="30"/>
      <c r="AD1189" s="30"/>
      <c r="AE1189" s="30"/>
      <c r="AF1189" s="30"/>
      <c r="AG1189" s="30"/>
      <c r="AH1189" s="30"/>
      <c r="AI1189" s="30"/>
      <c r="AK1189" s="30"/>
      <c r="AL1189" s="8" t="str">
        <f>IF('項目E3(環境の整備)'!$AI$28="","NA",'項目E3(環境の整備)'!$AI$28)</f>
        <v>NA</v>
      </c>
      <c r="AN1189" s="30"/>
      <c r="AO1189" s="30"/>
      <c r="AP1189" s="30"/>
      <c r="AQ1189" s="29"/>
      <c r="AR1189" s="29"/>
      <c r="AT1189" s="120"/>
      <c r="BH1189" s="120"/>
      <c r="BI1189" s="120"/>
      <c r="BJ1189" s="120"/>
      <c r="BK1189" s="120"/>
      <c r="BL1189" s="120"/>
      <c r="BM1189" s="120"/>
      <c r="BN1189" s="120"/>
      <c r="BO1189" s="120"/>
      <c r="BQ1189" s="120"/>
      <c r="BR1189" s="9" t="s">
        <v>405</v>
      </c>
      <c r="BT1189" s="120"/>
      <c r="BU1189" s="120"/>
      <c r="BV1189" s="120"/>
      <c r="BW1189" s="9" t="s">
        <v>329</v>
      </c>
      <c r="BX1189" s="29"/>
      <c r="BY1189" s="13" t="s">
        <v>403</v>
      </c>
      <c r="CA1189" s="13" t="s">
        <v>373</v>
      </c>
      <c r="DI1189" s="29"/>
      <c r="DJ1189" s="13" t="s">
        <v>127</v>
      </c>
    </row>
    <row r="1190" spans="2:114" ht="15" customHeight="1">
      <c r="B1190" s="91" t="s">
        <v>440</v>
      </c>
      <c r="C1190" s="92" t="s">
        <v>352</v>
      </c>
      <c r="D1190" s="92" t="s">
        <v>406</v>
      </c>
      <c r="E1190" s="93" t="s">
        <v>407</v>
      </c>
      <c r="F1190" s="9">
        <v>9</v>
      </c>
      <c r="G1190" s="9">
        <f t="shared" si="18"/>
        <v>1</v>
      </c>
      <c r="J1190" s="8">
        <f>IF(COUNTIF($O$1190:$AH$1190,"○")=0,0,1)</f>
        <v>0</v>
      </c>
      <c r="K1190" s="28" t="s">
        <v>154</v>
      </c>
      <c r="L1190" s="29"/>
      <c r="N1190" s="30"/>
      <c r="O1190" s="8" t="str">
        <f>IF('項目E3(環境の整備)'!$AJ$28="","NA",'項目E3(環境の整備)'!$AJ$28)</f>
        <v>NA</v>
      </c>
      <c r="P1190" s="8" t="str">
        <f>IF('項目E3(環境の整備)'!$AK$28="","NA",'項目E3(環境の整備)'!$AK$28)</f>
        <v>NA</v>
      </c>
      <c r="Q1190" s="8" t="str">
        <f>IF('項目E3(環境の整備)'!$AL$28="","NA",'項目E3(環境の整備)'!$AL$28)</f>
        <v>NA</v>
      </c>
      <c r="R1190" s="8" t="str">
        <f>IF('項目E3(環境の整備)'!$AM$28="","NA",'項目E3(環境の整備)'!$AM$28)</f>
        <v>NA</v>
      </c>
      <c r="S1190" s="8" t="str">
        <f>IF('項目E3(環境の整備)'!$AN$28="","NA",'項目E3(環境の整備)'!$AN$28)</f>
        <v>NA</v>
      </c>
      <c r="T1190" s="8" t="str">
        <f>IF('項目E3(環境の整備)'!$AO$28="","NA",'項目E3(環境の整備)'!$AO$28)</f>
        <v>NA</v>
      </c>
      <c r="AB1190" s="30"/>
      <c r="AC1190" s="30"/>
      <c r="AD1190" s="30"/>
      <c r="AE1190" s="30"/>
      <c r="AF1190" s="30"/>
      <c r="AG1190" s="30"/>
      <c r="AH1190" s="30"/>
      <c r="AI1190" s="30"/>
      <c r="AK1190" s="30"/>
      <c r="AN1190" s="30"/>
      <c r="AO1190" s="30"/>
      <c r="AP1190" s="30"/>
      <c r="AQ1190" s="29"/>
      <c r="AR1190" s="29"/>
      <c r="AT1190" s="120"/>
      <c r="AU1190" s="9" t="s">
        <v>408</v>
      </c>
      <c r="AV1190" s="9" t="s">
        <v>409</v>
      </c>
      <c r="AW1190" s="9" t="s">
        <v>410</v>
      </c>
      <c r="AX1190" s="9" t="s">
        <v>411</v>
      </c>
      <c r="AY1190" s="9" t="s">
        <v>412</v>
      </c>
      <c r="AZ1190" s="9" t="s">
        <v>413</v>
      </c>
      <c r="BH1190" s="120"/>
      <c r="BI1190" s="120"/>
      <c r="BJ1190" s="120"/>
      <c r="BK1190" s="120"/>
      <c r="BL1190" s="120"/>
      <c r="BM1190" s="120"/>
      <c r="BN1190" s="120"/>
      <c r="BO1190" s="120"/>
      <c r="BQ1190" s="120"/>
      <c r="BT1190" s="120"/>
      <c r="BU1190" s="120"/>
      <c r="BV1190" s="120"/>
      <c r="BW1190" s="9" t="s">
        <v>336</v>
      </c>
      <c r="BX1190" s="29"/>
      <c r="DI1190" s="29"/>
      <c r="DJ1190" s="13" t="s">
        <v>370</v>
      </c>
    </row>
    <row r="1191" spans="2:114" ht="15" customHeight="1">
      <c r="B1191" s="91" t="s">
        <v>440</v>
      </c>
      <c r="C1191" s="92" t="s">
        <v>352</v>
      </c>
      <c r="D1191" s="92" t="s">
        <v>406</v>
      </c>
      <c r="E1191" s="93" t="s">
        <v>414</v>
      </c>
      <c r="F1191" s="9">
        <v>9</v>
      </c>
      <c r="G1191" s="9">
        <f t="shared" si="18"/>
        <v>1</v>
      </c>
      <c r="I1191" s="8">
        <f>IF(AND($J$1190=1,$T$1190&lt;&gt;"○"),1,0)</f>
        <v>0</v>
      </c>
      <c r="J1191" s="8">
        <f>IF($AL$1191="NA",0,1)</f>
        <v>0</v>
      </c>
      <c r="K1191" s="28" t="s">
        <v>118</v>
      </c>
      <c r="L1191" s="29"/>
      <c r="N1191" s="30"/>
      <c r="AB1191" s="30"/>
      <c r="AC1191" s="30"/>
      <c r="AD1191" s="30"/>
      <c r="AE1191" s="30"/>
      <c r="AF1191" s="30"/>
      <c r="AG1191" s="30"/>
      <c r="AH1191" s="30"/>
      <c r="AI1191" s="30"/>
      <c r="AK1191" s="30"/>
      <c r="AL1191" s="8" t="str">
        <f>IF('項目E3(環境の整備)'!$AP$28="","NA",'項目E3(環境の整備)'!$AP$28)</f>
        <v>NA</v>
      </c>
      <c r="AN1191" s="30"/>
      <c r="AO1191" s="30"/>
      <c r="AP1191" s="30"/>
      <c r="AQ1191" s="29"/>
      <c r="AR1191" s="29"/>
      <c r="AT1191" s="120"/>
      <c r="BH1191" s="120"/>
      <c r="BI1191" s="120"/>
      <c r="BJ1191" s="120"/>
      <c r="BK1191" s="120"/>
      <c r="BL1191" s="120"/>
      <c r="BM1191" s="120"/>
      <c r="BN1191" s="120"/>
      <c r="BO1191" s="120"/>
      <c r="BQ1191" s="120"/>
      <c r="BR1191" s="9" t="s">
        <v>415</v>
      </c>
      <c r="BT1191" s="120"/>
      <c r="BU1191" s="120"/>
      <c r="BV1191" s="120"/>
      <c r="BW1191" s="9" t="s">
        <v>337</v>
      </c>
      <c r="BX1191" s="29"/>
      <c r="BY1191" s="13" t="s">
        <v>413</v>
      </c>
      <c r="CA1191" s="13" t="s">
        <v>373</v>
      </c>
      <c r="DI1191" s="29"/>
      <c r="DJ1191" s="13" t="s">
        <v>127</v>
      </c>
    </row>
    <row r="1192" spans="2:114" ht="15" customHeight="1">
      <c r="B1192" s="91" t="s">
        <v>440</v>
      </c>
      <c r="C1192" s="92" t="s">
        <v>352</v>
      </c>
      <c r="D1192" s="92" t="s">
        <v>209</v>
      </c>
      <c r="E1192" s="93" t="s">
        <v>210</v>
      </c>
      <c r="F1192" s="9">
        <v>9</v>
      </c>
      <c r="G1192" s="9">
        <f t="shared" si="18"/>
        <v>1</v>
      </c>
      <c r="J1192" s="8">
        <f>IF(COUNTIF($O$1192:$AH$1192,"○")=0,0,1)</f>
        <v>0</v>
      </c>
      <c r="K1192" s="28" t="s">
        <v>154</v>
      </c>
      <c r="L1192" s="29"/>
      <c r="N1192" s="30"/>
      <c r="O1192" s="8" t="str">
        <f>IF('項目E3(環境の整備)'!$AQ$28="","NA",'項目E3(環境の整備)'!$AQ$28)</f>
        <v>NA</v>
      </c>
      <c r="P1192" s="8" t="str">
        <f>IF('項目E3(環境の整備)'!$AR$28="","NA",'項目E3(環境の整備)'!$AR$28)</f>
        <v>NA</v>
      </c>
      <c r="Q1192" s="8" t="str">
        <f>IF('項目E3(環境の整備)'!$AS$28="","NA",'項目E3(環境の整備)'!$AS$28)</f>
        <v>NA</v>
      </c>
      <c r="AB1192" s="30"/>
      <c r="AC1192" s="30"/>
      <c r="AD1192" s="30"/>
      <c r="AE1192" s="30"/>
      <c r="AF1192" s="30"/>
      <c r="AG1192" s="30"/>
      <c r="AH1192" s="30"/>
      <c r="AI1192" s="30"/>
      <c r="AK1192" s="30"/>
      <c r="AN1192" s="30"/>
      <c r="AO1192" s="30"/>
      <c r="AP1192" s="30"/>
      <c r="AQ1192" s="29"/>
      <c r="AR1192" s="29"/>
      <c r="AT1192" s="120"/>
      <c r="AU1192" s="9" t="s">
        <v>416</v>
      </c>
      <c r="AV1192" s="9" t="s">
        <v>417</v>
      </c>
      <c r="AW1192" s="9" t="s">
        <v>418</v>
      </c>
      <c r="BH1192" s="120"/>
      <c r="BI1192" s="120"/>
      <c r="BJ1192" s="120"/>
      <c r="BK1192" s="120"/>
      <c r="BL1192" s="120"/>
      <c r="BM1192" s="120"/>
      <c r="BN1192" s="120"/>
      <c r="BO1192" s="120"/>
      <c r="BQ1192" s="120"/>
      <c r="BT1192" s="120"/>
      <c r="BU1192" s="120"/>
      <c r="BV1192" s="120"/>
      <c r="BW1192" s="9" t="s">
        <v>342</v>
      </c>
      <c r="BX1192" s="29"/>
      <c r="DI1192" s="29"/>
      <c r="DJ1192" s="13" t="s">
        <v>370</v>
      </c>
    </row>
    <row r="1193" spans="2:114" ht="15" customHeight="1">
      <c r="B1193" s="91" t="s">
        <v>440</v>
      </c>
      <c r="C1193" s="92" t="s">
        <v>352</v>
      </c>
      <c r="D1193" s="92" t="s">
        <v>215</v>
      </c>
      <c r="E1193" s="93" t="s">
        <v>419</v>
      </c>
      <c r="F1193" s="9">
        <v>9</v>
      </c>
      <c r="G1193" s="9">
        <f t="shared" si="18"/>
        <v>1</v>
      </c>
      <c r="J1193" s="8">
        <f>IF(COUNTIF($O$1193:$AH$1193,"○")=0,0,1)</f>
        <v>0</v>
      </c>
      <c r="K1193" s="28" t="s">
        <v>154</v>
      </c>
      <c r="L1193" s="29"/>
      <c r="N1193" s="30"/>
      <c r="O1193" s="8" t="str">
        <f>IF('項目E3(環境の整備)'!$AT$28="","NA",'項目E3(環境の整備)'!$AT$28)</f>
        <v>NA</v>
      </c>
      <c r="AB1193" s="30"/>
      <c r="AC1193" s="30"/>
      <c r="AD1193" s="30"/>
      <c r="AE1193" s="30"/>
      <c r="AF1193" s="30"/>
      <c r="AG1193" s="30"/>
      <c r="AH1193" s="30"/>
      <c r="AI1193" s="30"/>
      <c r="AK1193" s="30"/>
      <c r="AN1193" s="30"/>
      <c r="AO1193" s="30"/>
      <c r="AP1193" s="30"/>
      <c r="AQ1193" s="29"/>
      <c r="AR1193" s="29"/>
      <c r="AT1193" s="120"/>
      <c r="AU1193" s="9" t="s">
        <v>420</v>
      </c>
      <c r="BH1193" s="120"/>
      <c r="BI1193" s="120"/>
      <c r="BJ1193" s="120"/>
      <c r="BK1193" s="120"/>
      <c r="BL1193" s="120"/>
      <c r="BM1193" s="120"/>
      <c r="BN1193" s="120"/>
      <c r="BO1193" s="120"/>
      <c r="BQ1193" s="120"/>
      <c r="BT1193" s="120"/>
      <c r="BU1193" s="120"/>
      <c r="BV1193" s="120"/>
      <c r="BW1193" s="9" t="s">
        <v>343</v>
      </c>
      <c r="BX1193" s="29"/>
      <c r="DI1193" s="29"/>
      <c r="DJ1193" s="13" t="s">
        <v>370</v>
      </c>
    </row>
    <row r="1194" spans="2:114" ht="15" customHeight="1">
      <c r="B1194" s="91" t="s">
        <v>440</v>
      </c>
      <c r="C1194" s="92" t="s">
        <v>352</v>
      </c>
      <c r="D1194" s="92" t="s">
        <v>218</v>
      </c>
      <c r="E1194" s="93" t="s">
        <v>421</v>
      </c>
      <c r="F1194" s="9">
        <v>9</v>
      </c>
      <c r="G1194" s="9">
        <f t="shared" si="18"/>
        <v>1</v>
      </c>
      <c r="J1194" s="8">
        <f>IF($AL$1194="NA",0,1)</f>
        <v>0</v>
      </c>
      <c r="K1194" s="28" t="s">
        <v>118</v>
      </c>
      <c r="L1194" s="29"/>
      <c r="N1194" s="30"/>
      <c r="AB1194" s="30"/>
      <c r="AC1194" s="30"/>
      <c r="AD1194" s="30"/>
      <c r="AE1194" s="30"/>
      <c r="AF1194" s="30"/>
      <c r="AG1194" s="30"/>
      <c r="AH1194" s="30"/>
      <c r="AI1194" s="30"/>
      <c r="AK1194" s="30"/>
      <c r="AL1194" s="8" t="str">
        <f>IF('項目E3(環境の整備)'!$AU$28="","NA",'項目E3(環境の整備)'!$AU$28)</f>
        <v>NA</v>
      </c>
      <c r="AN1194" s="30"/>
      <c r="AO1194" s="30"/>
      <c r="AP1194" s="30"/>
      <c r="AQ1194" s="29"/>
      <c r="AR1194" s="29"/>
      <c r="AT1194" s="120"/>
      <c r="BH1194" s="120"/>
      <c r="BI1194" s="120"/>
      <c r="BJ1194" s="120"/>
      <c r="BK1194" s="120"/>
      <c r="BL1194" s="120"/>
      <c r="BM1194" s="120"/>
      <c r="BN1194" s="120"/>
      <c r="BO1194" s="120"/>
      <c r="BQ1194" s="120"/>
      <c r="BR1194" s="9" t="s">
        <v>422</v>
      </c>
      <c r="BT1194" s="120"/>
      <c r="BU1194" s="120"/>
      <c r="BV1194" s="120"/>
      <c r="BW1194" s="9" t="s">
        <v>344</v>
      </c>
      <c r="BX1194" s="29"/>
      <c r="DI1194" s="29"/>
      <c r="DJ1194" s="13" t="s">
        <v>127</v>
      </c>
    </row>
    <row r="1195" spans="2:114" ht="15" customHeight="1">
      <c r="B1195" s="91" t="s">
        <v>440</v>
      </c>
      <c r="C1195" s="92" t="s">
        <v>352</v>
      </c>
      <c r="D1195" s="92" t="s">
        <v>432</v>
      </c>
      <c r="E1195" s="93" t="s">
        <v>423</v>
      </c>
      <c r="F1195" s="9">
        <v>9</v>
      </c>
      <c r="G1195" s="9">
        <f t="shared" si="18"/>
        <v>1</v>
      </c>
      <c r="J1195" s="8">
        <f>IF(OR($M$1195="(選択)",LEN(TRIM($M$1195))=0,$M$1195="NA"),0,1)</f>
        <v>0</v>
      </c>
      <c r="K1195" s="28" t="s">
        <v>145</v>
      </c>
      <c r="L1195" s="29"/>
      <c r="M1195" s="8" t="str">
        <f>IF('項目E3(環境の整備)'!$AV$28="","NA",'項目E3(環境の整備)'!$AV$28)</f>
        <v>(選択)</v>
      </c>
      <c r="N1195" s="30"/>
      <c r="AB1195" s="30"/>
      <c r="AC1195" s="30"/>
      <c r="AD1195" s="30"/>
      <c r="AE1195" s="30"/>
      <c r="AF1195" s="30"/>
      <c r="AG1195" s="30"/>
      <c r="AH1195" s="30"/>
      <c r="AI1195" s="30"/>
      <c r="AK1195" s="30"/>
      <c r="AN1195" s="30"/>
      <c r="AO1195" s="30"/>
      <c r="AP1195" s="30"/>
      <c r="AQ1195" s="29"/>
      <c r="AR1195" s="29"/>
      <c r="AS1195" s="9" t="s">
        <v>424</v>
      </c>
      <c r="AT1195" s="120"/>
      <c r="BH1195" s="120"/>
      <c r="BI1195" s="120"/>
      <c r="BJ1195" s="120"/>
      <c r="BK1195" s="120"/>
      <c r="BL1195" s="120"/>
      <c r="BM1195" s="120"/>
      <c r="BN1195" s="120"/>
      <c r="BO1195" s="120"/>
      <c r="BQ1195" s="120"/>
      <c r="BT1195" s="120"/>
      <c r="BU1195" s="120"/>
      <c r="BV1195" s="120"/>
      <c r="BW1195" s="9" t="s">
        <v>345</v>
      </c>
      <c r="BX1195" s="29"/>
      <c r="DI1195" s="29"/>
      <c r="DJ1195" s="13" t="s">
        <v>360</v>
      </c>
    </row>
    <row r="1196" spans="2:114" ht="15" customHeight="1">
      <c r="B1196" s="91" t="s">
        <v>440</v>
      </c>
      <c r="C1196" s="92" t="s">
        <v>352</v>
      </c>
      <c r="D1196" s="92" t="s">
        <v>425</v>
      </c>
      <c r="E1196" s="93" t="s">
        <v>426</v>
      </c>
      <c r="F1196" s="9">
        <v>9</v>
      </c>
      <c r="G1196" s="9">
        <f t="shared" si="18"/>
        <v>1</v>
      </c>
      <c r="J1196" s="8">
        <f>IF($AL$1196="NA",0,1)</f>
        <v>0</v>
      </c>
      <c r="K1196" s="28" t="s">
        <v>118</v>
      </c>
      <c r="L1196" s="29"/>
      <c r="N1196" s="30"/>
      <c r="AB1196" s="30"/>
      <c r="AC1196" s="30"/>
      <c r="AD1196" s="30"/>
      <c r="AE1196" s="30"/>
      <c r="AF1196" s="30"/>
      <c r="AG1196" s="30"/>
      <c r="AH1196" s="30"/>
      <c r="AI1196" s="30"/>
      <c r="AK1196" s="30"/>
      <c r="AL1196" s="8" t="str">
        <f>IF('項目E3(環境の整備)'!$AW$28="","NA",'項目E3(環境の整備)'!$AW$28)</f>
        <v>NA</v>
      </c>
      <c r="AN1196" s="30"/>
      <c r="AO1196" s="30"/>
      <c r="AP1196" s="30"/>
      <c r="AQ1196" s="29"/>
      <c r="AR1196" s="29"/>
      <c r="AT1196" s="120"/>
      <c r="BH1196" s="120"/>
      <c r="BI1196" s="120"/>
      <c r="BJ1196" s="120"/>
      <c r="BK1196" s="120"/>
      <c r="BL1196" s="120"/>
      <c r="BM1196" s="120"/>
      <c r="BN1196" s="120"/>
      <c r="BO1196" s="120"/>
      <c r="BQ1196" s="120"/>
      <c r="BR1196" s="9" t="s">
        <v>427</v>
      </c>
      <c r="BT1196" s="120"/>
      <c r="BU1196" s="120"/>
      <c r="BV1196" s="120"/>
      <c r="BW1196" s="9" t="s">
        <v>346</v>
      </c>
      <c r="BX1196" s="29"/>
      <c r="DI1196" s="29"/>
      <c r="DJ1196" s="13" t="s">
        <v>127</v>
      </c>
    </row>
    <row r="1197" spans="2:114" ht="15" customHeight="1">
      <c r="B1197" s="91" t="s">
        <v>440</v>
      </c>
      <c r="C1197" s="92" t="s">
        <v>352</v>
      </c>
      <c r="D1197" s="92" t="s">
        <v>227</v>
      </c>
      <c r="E1197" s="93" t="s">
        <v>228</v>
      </c>
      <c r="F1197" s="9">
        <v>9</v>
      </c>
      <c r="G1197" s="9">
        <f t="shared" si="18"/>
        <v>1</v>
      </c>
      <c r="J1197" s="8">
        <f>IF($AL$1197="NA",0,1)</f>
        <v>0</v>
      </c>
      <c r="K1197" s="28" t="s">
        <v>118</v>
      </c>
      <c r="L1197" s="29"/>
      <c r="N1197" s="30"/>
      <c r="AB1197" s="30"/>
      <c r="AC1197" s="30"/>
      <c r="AD1197" s="30"/>
      <c r="AE1197" s="30"/>
      <c r="AF1197" s="30"/>
      <c r="AG1197" s="30"/>
      <c r="AH1197" s="30"/>
      <c r="AI1197" s="30"/>
      <c r="AK1197" s="30"/>
      <c r="AL1197" s="8" t="str">
        <f>IF('項目E3(環境の整備)'!$AX$28="","NA",'項目E3(環境の整備)'!$AX$28)</f>
        <v>NA</v>
      </c>
      <c r="AN1197" s="30"/>
      <c r="AO1197" s="30"/>
      <c r="AP1197" s="30"/>
      <c r="AQ1197" s="29"/>
      <c r="AR1197" s="29"/>
      <c r="AT1197" s="120"/>
      <c r="BH1197" s="120"/>
      <c r="BI1197" s="120"/>
      <c r="BJ1197" s="120"/>
      <c r="BK1197" s="120"/>
      <c r="BL1197" s="120"/>
      <c r="BM1197" s="120"/>
      <c r="BN1197" s="120"/>
      <c r="BO1197" s="120"/>
      <c r="BQ1197" s="120"/>
      <c r="BR1197" s="9" t="s">
        <v>428</v>
      </c>
      <c r="BT1197" s="120"/>
      <c r="BU1197" s="120"/>
      <c r="BV1197" s="120"/>
      <c r="BW1197" s="9" t="s">
        <v>347</v>
      </c>
      <c r="BX1197" s="29"/>
      <c r="DI1197" s="29"/>
      <c r="DJ1197" s="13" t="s">
        <v>127</v>
      </c>
    </row>
    <row r="1198" spans="2:114" ht="15" customHeight="1">
      <c r="B1198" s="91" t="s">
        <v>440</v>
      </c>
      <c r="C1198" s="92" t="s">
        <v>352</v>
      </c>
      <c r="D1198" s="92" t="s">
        <v>429</v>
      </c>
      <c r="E1198" s="93" t="s">
        <v>430</v>
      </c>
      <c r="F1198" s="9">
        <v>9</v>
      </c>
      <c r="G1198" s="9">
        <f t="shared" si="18"/>
        <v>1</v>
      </c>
      <c r="J1198" s="8">
        <f>IF(OR($M$1198="(選択)",LEN(TRIM($M$1198))=0,$M$1198="NA"),0,1)</f>
        <v>0</v>
      </c>
      <c r="K1198" s="28" t="s">
        <v>145</v>
      </c>
      <c r="L1198" s="29"/>
      <c r="M1198" s="8" t="str">
        <f>IF('項目E3(環境の整備)'!$AY$28="","NA",'項目E3(環境の整備)'!$AY$28)</f>
        <v>(選択)</v>
      </c>
      <c r="N1198" s="30"/>
      <c r="AB1198" s="30"/>
      <c r="AC1198" s="30"/>
      <c r="AD1198" s="30"/>
      <c r="AE1198" s="30"/>
      <c r="AF1198" s="30"/>
      <c r="AG1198" s="30"/>
      <c r="AH1198" s="30"/>
      <c r="AI1198" s="30"/>
      <c r="AK1198" s="30"/>
      <c r="AN1198" s="30"/>
      <c r="AO1198" s="30"/>
      <c r="AP1198" s="30"/>
      <c r="AQ1198" s="29"/>
      <c r="AR1198" s="29"/>
      <c r="AS1198" s="9" t="s">
        <v>431</v>
      </c>
      <c r="AT1198" s="120"/>
      <c r="BH1198" s="120"/>
      <c r="BI1198" s="120"/>
      <c r="BJ1198" s="120"/>
      <c r="BK1198" s="120"/>
      <c r="BL1198" s="120"/>
      <c r="BM1198" s="120"/>
      <c r="BN1198" s="120"/>
      <c r="BO1198" s="120"/>
      <c r="BQ1198" s="120"/>
      <c r="BT1198" s="120"/>
      <c r="BU1198" s="120"/>
      <c r="BV1198" s="120"/>
      <c r="BW1198" s="9" t="s">
        <v>348</v>
      </c>
      <c r="BX1198" s="29"/>
      <c r="DI1198" s="29"/>
      <c r="DJ1198" s="13" t="s">
        <v>360</v>
      </c>
    </row>
    <row r="1199" spans="2:114" ht="15" customHeight="1">
      <c r="B1199" s="91" t="s">
        <v>440</v>
      </c>
      <c r="C1199" s="92" t="s">
        <v>352</v>
      </c>
      <c r="D1199" s="92" t="s">
        <v>357</v>
      </c>
      <c r="E1199" s="93" t="s">
        <v>442</v>
      </c>
      <c r="F1199" s="9">
        <v>10</v>
      </c>
      <c r="G1199" s="9">
        <f t="shared" si="18"/>
        <v>1</v>
      </c>
      <c r="J1199" s="8">
        <f>IF(OR($M$1199="(選択)",LEN(TRIM($M$1199))=0,$M$1199="NA"),0,1)</f>
        <v>0</v>
      </c>
      <c r="K1199" s="28" t="s">
        <v>145</v>
      </c>
      <c r="L1199" s="29"/>
      <c r="M1199" s="8" t="str">
        <f>IF('項目E3(環境の整備)'!$C$29="","NA",'項目E3(環境の整備)'!$C$29)</f>
        <v>(選択)</v>
      </c>
      <c r="N1199" s="30"/>
      <c r="AB1199" s="30"/>
      <c r="AC1199" s="30"/>
      <c r="AD1199" s="30"/>
      <c r="AE1199" s="30"/>
      <c r="AF1199" s="30"/>
      <c r="AG1199" s="30"/>
      <c r="AH1199" s="30"/>
      <c r="AI1199" s="30"/>
      <c r="AK1199" s="30"/>
      <c r="AN1199" s="30"/>
      <c r="AO1199" s="30"/>
      <c r="AP1199" s="30"/>
      <c r="AQ1199" s="29"/>
      <c r="AR1199" s="29"/>
      <c r="AS1199" s="9" t="s">
        <v>359</v>
      </c>
      <c r="AT1199" s="120"/>
      <c r="BH1199" s="120"/>
      <c r="BI1199" s="120"/>
      <c r="BJ1199" s="120"/>
      <c r="BK1199" s="120"/>
      <c r="BL1199" s="120"/>
      <c r="BM1199" s="120"/>
      <c r="BN1199" s="120"/>
      <c r="BO1199" s="120"/>
      <c r="BQ1199" s="120"/>
      <c r="BT1199" s="120"/>
      <c r="BU1199" s="120"/>
      <c r="BV1199" s="120"/>
      <c r="BW1199" s="9" t="s">
        <v>295</v>
      </c>
      <c r="BX1199" s="29"/>
      <c r="DI1199" s="29"/>
      <c r="DJ1199" s="13" t="s">
        <v>360</v>
      </c>
    </row>
    <row r="1200" spans="2:114" ht="15" customHeight="1">
      <c r="B1200" s="91" t="s">
        <v>440</v>
      </c>
      <c r="C1200" s="92" t="s">
        <v>352</v>
      </c>
      <c r="D1200" s="92" t="s">
        <v>361</v>
      </c>
      <c r="E1200" s="93" t="s">
        <v>362</v>
      </c>
      <c r="F1200" s="9">
        <v>10</v>
      </c>
      <c r="G1200" s="9">
        <f t="shared" si="18"/>
        <v>1</v>
      </c>
      <c r="J1200" s="8">
        <f>IF($AL$1200="NA",0,1)</f>
        <v>0</v>
      </c>
      <c r="K1200" s="28" t="s">
        <v>118</v>
      </c>
      <c r="L1200" s="29"/>
      <c r="N1200" s="30"/>
      <c r="AB1200" s="30"/>
      <c r="AC1200" s="30"/>
      <c r="AD1200" s="30"/>
      <c r="AE1200" s="30"/>
      <c r="AF1200" s="30"/>
      <c r="AG1200" s="30"/>
      <c r="AH1200" s="30"/>
      <c r="AI1200" s="30"/>
      <c r="AK1200" s="30"/>
      <c r="AL1200" s="8" t="str">
        <f>IF('項目E3(環境の整備)'!$D$29="","NA",'項目E3(環境の整備)'!$D$29)</f>
        <v>NA</v>
      </c>
      <c r="AN1200" s="30"/>
      <c r="AO1200" s="30"/>
      <c r="AP1200" s="30"/>
      <c r="AQ1200" s="29"/>
      <c r="AR1200" s="29"/>
      <c r="AT1200" s="120"/>
      <c r="BH1200" s="120"/>
      <c r="BI1200" s="120"/>
      <c r="BJ1200" s="120"/>
      <c r="BK1200" s="120"/>
      <c r="BL1200" s="120"/>
      <c r="BM1200" s="120"/>
      <c r="BN1200" s="120"/>
      <c r="BO1200" s="120"/>
      <c r="BQ1200" s="120"/>
      <c r="BR1200" s="9" t="s">
        <v>363</v>
      </c>
      <c r="BT1200" s="120"/>
      <c r="BU1200" s="120"/>
      <c r="BV1200" s="120"/>
      <c r="BW1200" s="9" t="s">
        <v>296</v>
      </c>
      <c r="BX1200" s="29"/>
      <c r="DI1200" s="29"/>
      <c r="DJ1200" s="13" t="s">
        <v>127</v>
      </c>
    </row>
    <row r="1201" spans="2:114" ht="15" customHeight="1">
      <c r="B1201" s="91" t="s">
        <v>440</v>
      </c>
      <c r="C1201" s="92" t="s">
        <v>352</v>
      </c>
      <c r="D1201" s="92" t="s">
        <v>364</v>
      </c>
      <c r="E1201" s="93" t="s">
        <v>365</v>
      </c>
      <c r="F1201" s="9">
        <v>10</v>
      </c>
      <c r="G1201" s="9">
        <f t="shared" si="18"/>
        <v>1</v>
      </c>
      <c r="J1201" s="8">
        <f>IF(COUNTIF($O$1201:$AH$1201,"○")=0,0,1)</f>
        <v>0</v>
      </c>
      <c r="K1201" s="28" t="s">
        <v>366</v>
      </c>
      <c r="L1201" s="29"/>
      <c r="N1201" s="30"/>
      <c r="O1201" s="8" t="str">
        <f>IF('項目E3(環境の整備)'!$G$29="","NA",'項目E3(環境の整備)'!$G$29)</f>
        <v>NA</v>
      </c>
      <c r="P1201" s="8" t="str">
        <f>IF('項目E3(環境の整備)'!$H$29="","NA",'項目E3(環境の整備)'!$H$29)</f>
        <v>NA</v>
      </c>
      <c r="Q1201" s="8" t="str">
        <f>IF('項目E3(環境の整備)'!$I$29="","NA",'項目E3(環境の整備)'!$I$29)</f>
        <v>NA</v>
      </c>
      <c r="AB1201" s="30"/>
      <c r="AC1201" s="30"/>
      <c r="AD1201" s="30"/>
      <c r="AE1201" s="30"/>
      <c r="AF1201" s="30"/>
      <c r="AG1201" s="30"/>
      <c r="AH1201" s="30"/>
      <c r="AI1201" s="30"/>
      <c r="AK1201" s="30"/>
      <c r="AM1201" s="32"/>
      <c r="AN1201" s="30"/>
      <c r="AO1201" s="30"/>
      <c r="AP1201" s="30"/>
      <c r="AQ1201" s="29"/>
      <c r="AR1201" s="29"/>
      <c r="AT1201" s="120"/>
      <c r="AU1201" s="9" t="s">
        <v>367</v>
      </c>
      <c r="AV1201" s="9" t="s">
        <v>368</v>
      </c>
      <c r="AW1201" s="9" t="s">
        <v>369</v>
      </c>
      <c r="BH1201" s="120"/>
      <c r="BI1201" s="120"/>
      <c r="BJ1201" s="120"/>
      <c r="BK1201" s="120"/>
      <c r="BL1201" s="120"/>
      <c r="BM1201" s="120"/>
      <c r="BN1201" s="120"/>
      <c r="BO1201" s="120"/>
      <c r="BQ1201" s="120"/>
      <c r="BT1201" s="120"/>
      <c r="BU1201" s="120"/>
      <c r="BV1201" s="120"/>
      <c r="BW1201" s="9" t="s">
        <v>300</v>
      </c>
      <c r="BX1201" s="29"/>
      <c r="DI1201" s="29"/>
      <c r="DJ1201" s="13" t="s">
        <v>370</v>
      </c>
    </row>
    <row r="1202" spans="2:114" ht="15" customHeight="1">
      <c r="B1202" s="91" t="s">
        <v>440</v>
      </c>
      <c r="C1202" s="92" t="s">
        <v>352</v>
      </c>
      <c r="D1202" s="92" t="s">
        <v>364</v>
      </c>
      <c r="E1202" s="93" t="s">
        <v>371</v>
      </c>
      <c r="F1202" s="9">
        <v>10</v>
      </c>
      <c r="G1202" s="9">
        <f t="shared" si="18"/>
        <v>1</v>
      </c>
      <c r="I1202" s="8">
        <f>IF(AND($J$1201=1,$Q$1201&lt;&gt;"○"),1,0)</f>
        <v>0</v>
      </c>
      <c r="J1202" s="8">
        <f>IF($AL$1202="NA",0,1)</f>
        <v>0</v>
      </c>
      <c r="K1202" s="28" t="s">
        <v>118</v>
      </c>
      <c r="L1202" s="29"/>
      <c r="N1202" s="30"/>
      <c r="AB1202" s="30"/>
      <c r="AC1202" s="30"/>
      <c r="AD1202" s="30"/>
      <c r="AE1202" s="30"/>
      <c r="AF1202" s="30"/>
      <c r="AG1202" s="30"/>
      <c r="AH1202" s="30"/>
      <c r="AI1202" s="30"/>
      <c r="AK1202" s="30"/>
      <c r="AL1202" s="8" t="str">
        <f>IF('項目E3(環境の整備)'!$J$29="","NA",'項目E3(環境の整備)'!$J$29)</f>
        <v>NA</v>
      </c>
      <c r="AN1202" s="30"/>
      <c r="AO1202" s="30"/>
      <c r="AP1202" s="30"/>
      <c r="AQ1202" s="29"/>
      <c r="AR1202" s="29"/>
      <c r="AT1202" s="120"/>
      <c r="BH1202" s="120"/>
      <c r="BI1202" s="120"/>
      <c r="BJ1202" s="120"/>
      <c r="BK1202" s="120"/>
      <c r="BL1202" s="120"/>
      <c r="BM1202" s="120"/>
      <c r="BN1202" s="120"/>
      <c r="BO1202" s="120"/>
      <c r="BQ1202" s="120"/>
      <c r="BR1202" s="9" t="s">
        <v>372</v>
      </c>
      <c r="BT1202" s="120"/>
      <c r="BU1202" s="120"/>
      <c r="BV1202" s="120"/>
      <c r="BW1202" s="9" t="s">
        <v>301</v>
      </c>
      <c r="BX1202" s="29"/>
      <c r="BY1202" s="13" t="s">
        <v>369</v>
      </c>
      <c r="CA1202" s="13" t="s">
        <v>373</v>
      </c>
      <c r="DI1202" s="29"/>
      <c r="DJ1202" s="13" t="s">
        <v>127</v>
      </c>
    </row>
    <row r="1203" spans="2:114" ht="15" customHeight="1">
      <c r="B1203" s="91" t="s">
        <v>440</v>
      </c>
      <c r="C1203" s="92" t="s">
        <v>352</v>
      </c>
      <c r="D1203" s="92" t="s">
        <v>162</v>
      </c>
      <c r="E1203" s="93" t="s">
        <v>374</v>
      </c>
      <c r="F1203" s="9">
        <v>10</v>
      </c>
      <c r="G1203" s="9">
        <f t="shared" si="18"/>
        <v>1</v>
      </c>
      <c r="J1203" s="8">
        <f>IF(COUNTIF($O$1203:$AH$1203,"○")=0,0,1)</f>
        <v>0</v>
      </c>
      <c r="K1203" s="28" t="s">
        <v>154</v>
      </c>
      <c r="L1203" s="29"/>
      <c r="N1203" s="30"/>
      <c r="O1203" s="8" t="str">
        <f>IF('項目E3(環境の整備)'!$K$29="","NA",'項目E3(環境の整備)'!$K$29)</f>
        <v>NA</v>
      </c>
      <c r="P1203" s="8" t="str">
        <f>IF('項目E3(環境の整備)'!$L$29="","NA",'項目E3(環境の整備)'!$L$29)</f>
        <v>NA</v>
      </c>
      <c r="Q1203" s="8" t="str">
        <f>IF('項目E3(環境の整備)'!$M$29="","NA",'項目E3(環境の整備)'!$M$29)</f>
        <v>NA</v>
      </c>
      <c r="R1203" s="8" t="str">
        <f>IF('項目E3(環境の整備)'!$N$29="","NA",'項目E3(環境の整備)'!$N$29)</f>
        <v>NA</v>
      </c>
      <c r="AB1203" s="30"/>
      <c r="AC1203" s="30"/>
      <c r="AD1203" s="30"/>
      <c r="AE1203" s="30"/>
      <c r="AF1203" s="30"/>
      <c r="AG1203" s="30"/>
      <c r="AH1203" s="30"/>
      <c r="AI1203" s="30"/>
      <c r="AK1203" s="30"/>
      <c r="AN1203" s="30"/>
      <c r="AO1203" s="30"/>
      <c r="AP1203" s="30"/>
      <c r="AQ1203" s="29"/>
      <c r="AR1203" s="29"/>
      <c r="AT1203" s="120"/>
      <c r="AU1203" s="9" t="s">
        <v>375</v>
      </c>
      <c r="AV1203" s="9" t="s">
        <v>376</v>
      </c>
      <c r="AW1203" s="9" t="s">
        <v>377</v>
      </c>
      <c r="AX1203" s="9" t="s">
        <v>378</v>
      </c>
      <c r="BH1203" s="120"/>
      <c r="BI1203" s="120"/>
      <c r="BJ1203" s="120"/>
      <c r="BK1203" s="120"/>
      <c r="BL1203" s="120"/>
      <c r="BM1203" s="120"/>
      <c r="BN1203" s="120"/>
      <c r="BO1203" s="120"/>
      <c r="BQ1203" s="120"/>
      <c r="BT1203" s="120"/>
      <c r="BU1203" s="120"/>
      <c r="BV1203" s="120"/>
      <c r="BW1203" s="9" t="s">
        <v>306</v>
      </c>
      <c r="BX1203" s="29"/>
      <c r="DI1203" s="29"/>
      <c r="DJ1203" s="13" t="s">
        <v>370</v>
      </c>
    </row>
    <row r="1204" spans="2:114" ht="15" customHeight="1">
      <c r="B1204" s="91" t="s">
        <v>440</v>
      </c>
      <c r="C1204" s="92" t="s">
        <v>352</v>
      </c>
      <c r="D1204" s="92" t="s">
        <v>379</v>
      </c>
      <c r="E1204" s="93" t="s">
        <v>380</v>
      </c>
      <c r="F1204" s="9">
        <v>10</v>
      </c>
      <c r="G1204" s="9">
        <f t="shared" si="18"/>
        <v>1</v>
      </c>
      <c r="J1204" s="8">
        <f>IF(COUNTIF($O$1204:$AH$1204,"○")=0,0,1)</f>
        <v>0</v>
      </c>
      <c r="K1204" s="28" t="s">
        <v>154</v>
      </c>
      <c r="L1204" s="29"/>
      <c r="N1204" s="30"/>
      <c r="O1204" s="8" t="str">
        <f>IF('項目E3(環境の整備)'!$O$29="","NA",'項目E3(環境の整備)'!$O$29)</f>
        <v>NA</v>
      </c>
      <c r="P1204" s="8" t="str">
        <f>IF('項目E3(環境の整備)'!$P$29="","NA",'項目E3(環境の整備)'!$P$29)</f>
        <v>NA</v>
      </c>
      <c r="Q1204" s="8" t="str">
        <f>IF('項目E3(環境の整備)'!$Q$29="","NA",'項目E3(環境の整備)'!$Q$29)</f>
        <v>NA</v>
      </c>
      <c r="R1204" s="8" t="str">
        <f>IF('項目E3(環境の整備)'!$R$29="","NA",'項目E3(環境の整備)'!$R$29)</f>
        <v>NA</v>
      </c>
      <c r="S1204" s="8" t="str">
        <f>IF('項目E3(環境の整備)'!$S$29="","NA",'項目E3(環境の整備)'!$S$29)</f>
        <v>NA</v>
      </c>
      <c r="T1204" s="8" t="str">
        <f>IF('項目E3(環境の整備)'!$T$29="","NA",'項目E3(環境の整備)'!$T$29)</f>
        <v>NA</v>
      </c>
      <c r="U1204" s="8" t="str">
        <f>IF('項目E3(環境の整備)'!$U$29="","NA",'項目E3(環境の整備)'!$U$29)</f>
        <v>NA</v>
      </c>
      <c r="V1204" s="8" t="str">
        <f>IF('項目E3(環境の整備)'!$V$29="","NA",'項目E3(環境の整備)'!$V$29)</f>
        <v>NA</v>
      </c>
      <c r="W1204" s="8" t="str">
        <f>IF('項目E3(環境の整備)'!$W$29="","NA",'項目E3(環境の整備)'!$W$29)</f>
        <v>NA</v>
      </c>
      <c r="AB1204" s="30"/>
      <c r="AC1204" s="30"/>
      <c r="AD1204" s="30"/>
      <c r="AE1204" s="30"/>
      <c r="AF1204" s="30"/>
      <c r="AG1204" s="30"/>
      <c r="AH1204" s="30"/>
      <c r="AI1204" s="30"/>
      <c r="AK1204" s="30"/>
      <c r="AN1204" s="30"/>
      <c r="AO1204" s="30"/>
      <c r="AP1204" s="30"/>
      <c r="AQ1204" s="29"/>
      <c r="AR1204" s="29"/>
      <c r="AT1204" s="120"/>
      <c r="AU1204" s="9" t="s">
        <v>381</v>
      </c>
      <c r="AV1204" s="9" t="s">
        <v>382</v>
      </c>
      <c r="AW1204" s="9" t="s">
        <v>383</v>
      </c>
      <c r="AX1204" s="9" t="s">
        <v>384</v>
      </c>
      <c r="AY1204" s="9" t="s">
        <v>385</v>
      </c>
      <c r="AZ1204" s="9" t="s">
        <v>386</v>
      </c>
      <c r="BA1204" s="9" t="s">
        <v>387</v>
      </c>
      <c r="BB1204" s="9" t="s">
        <v>388</v>
      </c>
      <c r="BC1204" s="9" t="s">
        <v>389</v>
      </c>
      <c r="BH1204" s="120"/>
      <c r="BI1204" s="120"/>
      <c r="BJ1204" s="120"/>
      <c r="BK1204" s="120"/>
      <c r="BL1204" s="120"/>
      <c r="BM1204" s="120"/>
      <c r="BN1204" s="120"/>
      <c r="BO1204" s="120"/>
      <c r="BQ1204" s="120"/>
      <c r="BT1204" s="120"/>
      <c r="BU1204" s="120"/>
      <c r="BV1204" s="120"/>
      <c r="BW1204" s="9" t="s">
        <v>316</v>
      </c>
      <c r="BX1204" s="29"/>
      <c r="DI1204" s="29"/>
      <c r="DJ1204" s="13" t="s">
        <v>370</v>
      </c>
    </row>
    <row r="1205" spans="2:114" ht="15" customHeight="1">
      <c r="B1205" s="91" t="s">
        <v>440</v>
      </c>
      <c r="C1205" s="92" t="s">
        <v>352</v>
      </c>
      <c r="D1205" s="92" t="s">
        <v>391</v>
      </c>
      <c r="E1205" s="93" t="s">
        <v>392</v>
      </c>
      <c r="F1205" s="9">
        <v>10</v>
      </c>
      <c r="G1205" s="9">
        <f t="shared" si="18"/>
        <v>1</v>
      </c>
      <c r="J1205" s="8">
        <f>IF(COUNTIF($O$1205:$AH$1205,"○")=0,0,1)</f>
        <v>0</v>
      </c>
      <c r="K1205" s="28" t="s">
        <v>154</v>
      </c>
      <c r="L1205" s="29"/>
      <c r="N1205" s="30"/>
      <c r="O1205" s="8" t="str">
        <f>IF('項目E3(環境の整備)'!$X$29="","NA",'項目E3(環境の整備)'!$X$29)</f>
        <v>NA</v>
      </c>
      <c r="P1205" s="8" t="str">
        <f>IF('項目E3(環境の整備)'!$Y$29="","NA",'項目E3(環境の整備)'!$Y$29)</f>
        <v>NA</v>
      </c>
      <c r="Q1205" s="8" t="str">
        <f>IF('項目E3(環境の整備)'!$Z$29="","NA",'項目E3(環境の整備)'!$Z$29)</f>
        <v>NA</v>
      </c>
      <c r="R1205" s="8" t="str">
        <f>IF('項目E3(環境の整備)'!$AA$29="","NA",'項目E3(環境の整備)'!$AA$29)</f>
        <v>NA</v>
      </c>
      <c r="S1205" s="8" t="str">
        <f>IF('項目E3(環境の整備)'!$AB$29="","NA",'項目E3(環境の整備)'!$AB$29)</f>
        <v>NA</v>
      </c>
      <c r="T1205" s="8" t="str">
        <f>IF('項目E3(環境の整備)'!$AC$29="","NA",'項目E3(環境の整備)'!$AC$29)</f>
        <v>NA</v>
      </c>
      <c r="U1205" s="8" t="str">
        <f>IF('項目E3(環境の整備)'!$AD$29="","NA",'項目E3(環境の整備)'!$AD$29)</f>
        <v>NA</v>
      </c>
      <c r="V1205" s="8" t="str">
        <f>IF('項目E3(環境の整備)'!$AE$29="","NA",'項目E3(環境の整備)'!$AE$29)</f>
        <v>NA</v>
      </c>
      <c r="W1205" s="8" t="str">
        <f>IF('項目E3(環境の整備)'!$AF$29="","NA",'項目E3(環境の整備)'!$AF$29)</f>
        <v>NA</v>
      </c>
      <c r="X1205" s="8" t="str">
        <f>IF('項目E3(環境の整備)'!$AG$29="","NA",'項目E3(環境の整備)'!$AG$29)</f>
        <v>NA</v>
      </c>
      <c r="Y1205" s="8" t="str">
        <f>IF('項目E3(環境の整備)'!$AH$29="","NA",'項目E3(環境の整備)'!$AH$29)</f>
        <v>NA</v>
      </c>
      <c r="AB1205" s="30"/>
      <c r="AC1205" s="30"/>
      <c r="AD1205" s="30"/>
      <c r="AE1205" s="30"/>
      <c r="AF1205" s="30"/>
      <c r="AG1205" s="30"/>
      <c r="AH1205" s="30"/>
      <c r="AI1205" s="30"/>
      <c r="AK1205" s="30"/>
      <c r="AN1205" s="30"/>
      <c r="AO1205" s="30"/>
      <c r="AP1205" s="30"/>
      <c r="AQ1205" s="29"/>
      <c r="AR1205" s="29"/>
      <c r="AT1205" s="120"/>
      <c r="AU1205" s="9" t="s">
        <v>393</v>
      </c>
      <c r="AV1205" s="9" t="s">
        <v>394</v>
      </c>
      <c r="AW1205" s="9" t="s">
        <v>395</v>
      </c>
      <c r="AX1205" s="9" t="s">
        <v>396</v>
      </c>
      <c r="AY1205" s="9" t="s">
        <v>397</v>
      </c>
      <c r="AZ1205" s="9" t="s">
        <v>398</v>
      </c>
      <c r="BA1205" s="9" t="s">
        <v>399</v>
      </c>
      <c r="BB1205" s="9" t="s">
        <v>400</v>
      </c>
      <c r="BC1205" s="9" t="s">
        <v>401</v>
      </c>
      <c r="BD1205" s="9" t="s">
        <v>402</v>
      </c>
      <c r="BE1205" s="9" t="s">
        <v>403</v>
      </c>
      <c r="BH1205" s="120"/>
      <c r="BI1205" s="120"/>
      <c r="BJ1205" s="120"/>
      <c r="BK1205" s="120"/>
      <c r="BL1205" s="120"/>
      <c r="BM1205" s="120"/>
      <c r="BN1205" s="120"/>
      <c r="BO1205" s="120"/>
      <c r="BQ1205" s="120"/>
      <c r="BT1205" s="120"/>
      <c r="BU1205" s="120"/>
      <c r="BV1205" s="120"/>
      <c r="BW1205" s="9" t="s">
        <v>328</v>
      </c>
      <c r="BX1205" s="29"/>
      <c r="DI1205" s="29"/>
      <c r="DJ1205" s="13" t="s">
        <v>370</v>
      </c>
    </row>
    <row r="1206" spans="2:114" ht="15" customHeight="1">
      <c r="B1206" s="91" t="s">
        <v>440</v>
      </c>
      <c r="C1206" s="92" t="s">
        <v>352</v>
      </c>
      <c r="D1206" s="92" t="s">
        <v>391</v>
      </c>
      <c r="E1206" s="93" t="s">
        <v>404</v>
      </c>
      <c r="F1206" s="9">
        <v>10</v>
      </c>
      <c r="G1206" s="9">
        <f t="shared" si="18"/>
        <v>1</v>
      </c>
      <c r="I1206" s="8">
        <f>IF(AND($J$1205=1,$Y$1205&lt;&gt;"○"),1,0)</f>
        <v>0</v>
      </c>
      <c r="J1206" s="8">
        <f>IF($AL$1206="NA",0,1)</f>
        <v>0</v>
      </c>
      <c r="K1206" s="28" t="s">
        <v>118</v>
      </c>
      <c r="L1206" s="29"/>
      <c r="N1206" s="30"/>
      <c r="AB1206" s="30"/>
      <c r="AC1206" s="30"/>
      <c r="AD1206" s="30"/>
      <c r="AE1206" s="30"/>
      <c r="AF1206" s="30"/>
      <c r="AG1206" s="30"/>
      <c r="AH1206" s="30"/>
      <c r="AI1206" s="30"/>
      <c r="AK1206" s="30"/>
      <c r="AL1206" s="8" t="str">
        <f>IF('項目E3(環境の整備)'!$AI$29="","NA",'項目E3(環境の整備)'!$AI$29)</f>
        <v>NA</v>
      </c>
      <c r="AN1206" s="30"/>
      <c r="AO1206" s="30"/>
      <c r="AP1206" s="30"/>
      <c r="AQ1206" s="29"/>
      <c r="AR1206" s="29"/>
      <c r="AT1206" s="120"/>
      <c r="BH1206" s="120"/>
      <c r="BI1206" s="120"/>
      <c r="BJ1206" s="120"/>
      <c r="BK1206" s="120"/>
      <c r="BL1206" s="120"/>
      <c r="BM1206" s="120"/>
      <c r="BN1206" s="120"/>
      <c r="BO1206" s="120"/>
      <c r="BQ1206" s="120"/>
      <c r="BR1206" s="9" t="s">
        <v>405</v>
      </c>
      <c r="BT1206" s="120"/>
      <c r="BU1206" s="120"/>
      <c r="BV1206" s="120"/>
      <c r="BW1206" s="9" t="s">
        <v>329</v>
      </c>
      <c r="BX1206" s="29"/>
      <c r="BY1206" s="13" t="s">
        <v>403</v>
      </c>
      <c r="CA1206" s="13" t="s">
        <v>373</v>
      </c>
      <c r="DI1206" s="29"/>
      <c r="DJ1206" s="13" t="s">
        <v>127</v>
      </c>
    </row>
    <row r="1207" spans="2:114" ht="15" customHeight="1">
      <c r="B1207" s="91" t="s">
        <v>440</v>
      </c>
      <c r="C1207" s="92" t="s">
        <v>352</v>
      </c>
      <c r="D1207" s="92" t="s">
        <v>406</v>
      </c>
      <c r="E1207" s="93" t="s">
        <v>407</v>
      </c>
      <c r="F1207" s="9">
        <v>10</v>
      </c>
      <c r="G1207" s="9">
        <f t="shared" si="18"/>
        <v>1</v>
      </c>
      <c r="J1207" s="8">
        <f>IF(COUNTIF($O$1207:$AH$1207,"○")=0,0,1)</f>
        <v>0</v>
      </c>
      <c r="K1207" s="28" t="s">
        <v>154</v>
      </c>
      <c r="L1207" s="29"/>
      <c r="N1207" s="30"/>
      <c r="O1207" s="8" t="str">
        <f>IF('項目E3(環境の整備)'!$AJ$29="","NA",'項目E3(環境の整備)'!$AJ$29)</f>
        <v>NA</v>
      </c>
      <c r="P1207" s="8" t="str">
        <f>IF('項目E3(環境の整備)'!$AK$29="","NA",'項目E3(環境の整備)'!$AK$29)</f>
        <v>NA</v>
      </c>
      <c r="Q1207" s="8" t="str">
        <f>IF('項目E3(環境の整備)'!$AL$29="","NA",'項目E3(環境の整備)'!$AL$29)</f>
        <v>NA</v>
      </c>
      <c r="R1207" s="8" t="str">
        <f>IF('項目E3(環境の整備)'!$AM$29="","NA",'項目E3(環境の整備)'!$AM$29)</f>
        <v>NA</v>
      </c>
      <c r="S1207" s="8" t="str">
        <f>IF('項目E3(環境の整備)'!$AN$29="","NA",'項目E3(環境の整備)'!$AN$29)</f>
        <v>NA</v>
      </c>
      <c r="T1207" s="8" t="str">
        <f>IF('項目E3(環境の整備)'!$AO$29="","NA",'項目E3(環境の整備)'!$AO$29)</f>
        <v>NA</v>
      </c>
      <c r="AB1207" s="30"/>
      <c r="AC1207" s="30"/>
      <c r="AD1207" s="30"/>
      <c r="AE1207" s="30"/>
      <c r="AF1207" s="30"/>
      <c r="AG1207" s="30"/>
      <c r="AH1207" s="30"/>
      <c r="AI1207" s="30"/>
      <c r="AK1207" s="30"/>
      <c r="AN1207" s="30"/>
      <c r="AO1207" s="30"/>
      <c r="AP1207" s="30"/>
      <c r="AQ1207" s="29"/>
      <c r="AR1207" s="29"/>
      <c r="AT1207" s="120"/>
      <c r="AU1207" s="9" t="s">
        <v>408</v>
      </c>
      <c r="AV1207" s="9" t="s">
        <v>409</v>
      </c>
      <c r="AW1207" s="9" t="s">
        <v>410</v>
      </c>
      <c r="AX1207" s="9" t="s">
        <v>411</v>
      </c>
      <c r="AY1207" s="9" t="s">
        <v>412</v>
      </c>
      <c r="AZ1207" s="9" t="s">
        <v>413</v>
      </c>
      <c r="BH1207" s="120"/>
      <c r="BI1207" s="120"/>
      <c r="BJ1207" s="120"/>
      <c r="BK1207" s="120"/>
      <c r="BL1207" s="120"/>
      <c r="BM1207" s="120"/>
      <c r="BN1207" s="120"/>
      <c r="BO1207" s="120"/>
      <c r="BQ1207" s="120"/>
      <c r="BT1207" s="120"/>
      <c r="BU1207" s="120"/>
      <c r="BV1207" s="120"/>
      <c r="BW1207" s="9" t="s">
        <v>336</v>
      </c>
      <c r="BX1207" s="29"/>
      <c r="DI1207" s="29"/>
      <c r="DJ1207" s="13" t="s">
        <v>370</v>
      </c>
    </row>
    <row r="1208" spans="2:114" ht="15" customHeight="1">
      <c r="B1208" s="91" t="s">
        <v>440</v>
      </c>
      <c r="C1208" s="92" t="s">
        <v>352</v>
      </c>
      <c r="D1208" s="92" t="s">
        <v>406</v>
      </c>
      <c r="E1208" s="93" t="s">
        <v>414</v>
      </c>
      <c r="F1208" s="9">
        <v>10</v>
      </c>
      <c r="G1208" s="9">
        <f t="shared" si="18"/>
        <v>1</v>
      </c>
      <c r="I1208" s="8">
        <f>IF(AND($J$1207=1,$T$1207&lt;&gt;"○"),1,0)</f>
        <v>0</v>
      </c>
      <c r="J1208" s="8">
        <f>IF($AL$1208="NA",0,1)</f>
        <v>0</v>
      </c>
      <c r="K1208" s="28" t="s">
        <v>118</v>
      </c>
      <c r="L1208" s="29"/>
      <c r="N1208" s="30"/>
      <c r="AB1208" s="30"/>
      <c r="AC1208" s="30"/>
      <c r="AD1208" s="30"/>
      <c r="AE1208" s="30"/>
      <c r="AF1208" s="30"/>
      <c r="AG1208" s="30"/>
      <c r="AH1208" s="30"/>
      <c r="AI1208" s="30"/>
      <c r="AK1208" s="30"/>
      <c r="AL1208" s="8" t="str">
        <f>IF('項目E3(環境の整備)'!$AP$29="","NA",'項目E3(環境の整備)'!$AP$29)</f>
        <v>NA</v>
      </c>
      <c r="AN1208" s="30"/>
      <c r="AO1208" s="30"/>
      <c r="AP1208" s="30"/>
      <c r="AQ1208" s="29"/>
      <c r="AR1208" s="29"/>
      <c r="AT1208" s="120"/>
      <c r="BH1208" s="120"/>
      <c r="BI1208" s="120"/>
      <c r="BJ1208" s="120"/>
      <c r="BK1208" s="120"/>
      <c r="BL1208" s="120"/>
      <c r="BM1208" s="120"/>
      <c r="BN1208" s="120"/>
      <c r="BO1208" s="120"/>
      <c r="BQ1208" s="120"/>
      <c r="BR1208" s="9" t="s">
        <v>415</v>
      </c>
      <c r="BT1208" s="120"/>
      <c r="BU1208" s="120"/>
      <c r="BV1208" s="120"/>
      <c r="BW1208" s="9" t="s">
        <v>337</v>
      </c>
      <c r="BX1208" s="29"/>
      <c r="BY1208" s="13" t="s">
        <v>413</v>
      </c>
      <c r="CA1208" s="13" t="s">
        <v>373</v>
      </c>
      <c r="DI1208" s="29"/>
      <c r="DJ1208" s="13" t="s">
        <v>127</v>
      </c>
    </row>
    <row r="1209" spans="2:114" ht="15" customHeight="1">
      <c r="B1209" s="91" t="s">
        <v>440</v>
      </c>
      <c r="C1209" s="92" t="s">
        <v>352</v>
      </c>
      <c r="D1209" s="92" t="s">
        <v>209</v>
      </c>
      <c r="E1209" s="93" t="s">
        <v>210</v>
      </c>
      <c r="F1209" s="9">
        <v>10</v>
      </c>
      <c r="G1209" s="9">
        <f t="shared" si="18"/>
        <v>1</v>
      </c>
      <c r="J1209" s="8">
        <f>IF(COUNTIF($O$1209:$AH$1209,"○")=0,0,1)</f>
        <v>0</v>
      </c>
      <c r="K1209" s="28" t="s">
        <v>154</v>
      </c>
      <c r="L1209" s="29"/>
      <c r="N1209" s="30"/>
      <c r="O1209" s="8" t="str">
        <f>IF('項目E3(環境の整備)'!$AQ$29="","NA",'項目E3(環境の整備)'!$AQ$29)</f>
        <v>NA</v>
      </c>
      <c r="P1209" s="8" t="str">
        <f>IF('項目E3(環境の整備)'!$AR$29="","NA",'項目E3(環境の整備)'!$AR$29)</f>
        <v>NA</v>
      </c>
      <c r="Q1209" s="8" t="str">
        <f>IF('項目E3(環境の整備)'!$AS$29="","NA",'項目E3(環境の整備)'!$AS$29)</f>
        <v>NA</v>
      </c>
      <c r="AB1209" s="30"/>
      <c r="AC1209" s="30"/>
      <c r="AD1209" s="30"/>
      <c r="AE1209" s="30"/>
      <c r="AF1209" s="30"/>
      <c r="AG1209" s="30"/>
      <c r="AH1209" s="30"/>
      <c r="AI1209" s="30"/>
      <c r="AK1209" s="30"/>
      <c r="AN1209" s="30"/>
      <c r="AO1209" s="30"/>
      <c r="AP1209" s="30"/>
      <c r="AQ1209" s="29"/>
      <c r="AR1209" s="29"/>
      <c r="AT1209" s="120"/>
      <c r="AU1209" s="9" t="s">
        <v>416</v>
      </c>
      <c r="AV1209" s="9" t="s">
        <v>417</v>
      </c>
      <c r="AW1209" s="9" t="s">
        <v>418</v>
      </c>
      <c r="BH1209" s="120"/>
      <c r="BI1209" s="120"/>
      <c r="BJ1209" s="120"/>
      <c r="BK1209" s="120"/>
      <c r="BL1209" s="120"/>
      <c r="BM1209" s="120"/>
      <c r="BN1209" s="120"/>
      <c r="BO1209" s="120"/>
      <c r="BQ1209" s="120"/>
      <c r="BT1209" s="120"/>
      <c r="BU1209" s="120"/>
      <c r="BV1209" s="120"/>
      <c r="BW1209" s="9" t="s">
        <v>342</v>
      </c>
      <c r="BX1209" s="29"/>
      <c r="DI1209" s="29"/>
      <c r="DJ1209" s="13" t="s">
        <v>370</v>
      </c>
    </row>
    <row r="1210" spans="2:114" ht="15" customHeight="1">
      <c r="B1210" s="91" t="s">
        <v>440</v>
      </c>
      <c r="C1210" s="92" t="s">
        <v>352</v>
      </c>
      <c r="D1210" s="92" t="s">
        <v>215</v>
      </c>
      <c r="E1210" s="93" t="s">
        <v>419</v>
      </c>
      <c r="F1210" s="9">
        <v>10</v>
      </c>
      <c r="G1210" s="9">
        <f t="shared" si="18"/>
        <v>1</v>
      </c>
      <c r="J1210" s="8">
        <f>IF(COUNTIF($O$1210:$AH$1210,"○")=0,0,1)</f>
        <v>0</v>
      </c>
      <c r="K1210" s="28" t="s">
        <v>154</v>
      </c>
      <c r="L1210" s="29"/>
      <c r="N1210" s="30"/>
      <c r="O1210" s="8" t="str">
        <f>IF('項目E3(環境の整備)'!$AT$29="","NA",'項目E3(環境の整備)'!$AT$29)</f>
        <v>NA</v>
      </c>
      <c r="AB1210" s="30"/>
      <c r="AC1210" s="30"/>
      <c r="AD1210" s="30"/>
      <c r="AE1210" s="30"/>
      <c r="AF1210" s="30"/>
      <c r="AG1210" s="30"/>
      <c r="AH1210" s="30"/>
      <c r="AI1210" s="30"/>
      <c r="AK1210" s="30"/>
      <c r="AN1210" s="30"/>
      <c r="AO1210" s="30"/>
      <c r="AP1210" s="30"/>
      <c r="AQ1210" s="29"/>
      <c r="AR1210" s="29"/>
      <c r="AT1210" s="120"/>
      <c r="AU1210" s="9" t="s">
        <v>420</v>
      </c>
      <c r="BH1210" s="120"/>
      <c r="BI1210" s="120"/>
      <c r="BJ1210" s="120"/>
      <c r="BK1210" s="120"/>
      <c r="BL1210" s="120"/>
      <c r="BM1210" s="120"/>
      <c r="BN1210" s="120"/>
      <c r="BO1210" s="120"/>
      <c r="BQ1210" s="120"/>
      <c r="BT1210" s="120"/>
      <c r="BU1210" s="120"/>
      <c r="BV1210" s="120"/>
      <c r="BW1210" s="9" t="s">
        <v>343</v>
      </c>
      <c r="BX1210" s="29"/>
      <c r="DI1210" s="29"/>
      <c r="DJ1210" s="13" t="s">
        <v>370</v>
      </c>
    </row>
    <row r="1211" spans="2:114" ht="15" customHeight="1">
      <c r="B1211" s="91" t="s">
        <v>440</v>
      </c>
      <c r="C1211" s="92" t="s">
        <v>352</v>
      </c>
      <c r="D1211" s="92" t="s">
        <v>218</v>
      </c>
      <c r="E1211" s="93" t="s">
        <v>421</v>
      </c>
      <c r="F1211" s="9">
        <v>10</v>
      </c>
      <c r="G1211" s="9">
        <f t="shared" si="18"/>
        <v>1</v>
      </c>
      <c r="J1211" s="8">
        <f>IF($AL$1211="NA",0,1)</f>
        <v>0</v>
      </c>
      <c r="K1211" s="28" t="s">
        <v>118</v>
      </c>
      <c r="L1211" s="29"/>
      <c r="N1211" s="30"/>
      <c r="AB1211" s="30"/>
      <c r="AC1211" s="30"/>
      <c r="AD1211" s="30"/>
      <c r="AE1211" s="30"/>
      <c r="AF1211" s="30"/>
      <c r="AG1211" s="30"/>
      <c r="AH1211" s="30"/>
      <c r="AI1211" s="30"/>
      <c r="AK1211" s="30"/>
      <c r="AL1211" s="8" t="str">
        <f>IF('項目E3(環境の整備)'!$AU$29="","NA",'項目E3(環境の整備)'!$AU$29)</f>
        <v>NA</v>
      </c>
      <c r="AN1211" s="30"/>
      <c r="AO1211" s="30"/>
      <c r="AP1211" s="30"/>
      <c r="AQ1211" s="29"/>
      <c r="AR1211" s="29"/>
      <c r="AT1211" s="120"/>
      <c r="BH1211" s="120"/>
      <c r="BI1211" s="120"/>
      <c r="BJ1211" s="120"/>
      <c r="BK1211" s="120"/>
      <c r="BL1211" s="120"/>
      <c r="BM1211" s="120"/>
      <c r="BN1211" s="120"/>
      <c r="BO1211" s="120"/>
      <c r="BQ1211" s="120"/>
      <c r="BR1211" s="9" t="s">
        <v>422</v>
      </c>
      <c r="BT1211" s="120"/>
      <c r="BU1211" s="120"/>
      <c r="BV1211" s="120"/>
      <c r="BW1211" s="9" t="s">
        <v>344</v>
      </c>
      <c r="BX1211" s="29"/>
      <c r="DI1211" s="29"/>
      <c r="DJ1211" s="13" t="s">
        <v>127</v>
      </c>
    </row>
    <row r="1212" spans="2:114" ht="15" customHeight="1">
      <c r="B1212" s="91" t="s">
        <v>440</v>
      </c>
      <c r="C1212" s="92" t="s">
        <v>352</v>
      </c>
      <c r="D1212" s="92" t="s">
        <v>432</v>
      </c>
      <c r="E1212" s="93" t="s">
        <v>423</v>
      </c>
      <c r="F1212" s="9">
        <v>10</v>
      </c>
      <c r="G1212" s="9">
        <f t="shared" si="18"/>
        <v>1</v>
      </c>
      <c r="J1212" s="8">
        <f>IF(OR($M$1212="(選択)",LEN(TRIM($M$1212))=0,$M$1212="NA"),0,1)</f>
        <v>0</v>
      </c>
      <c r="K1212" s="28" t="s">
        <v>145</v>
      </c>
      <c r="L1212" s="29"/>
      <c r="M1212" s="8" t="str">
        <f>IF('項目E3(環境の整備)'!$AV$29="","NA",'項目E3(環境の整備)'!$AV$29)</f>
        <v>(選択)</v>
      </c>
      <c r="N1212" s="30"/>
      <c r="AB1212" s="30"/>
      <c r="AC1212" s="30"/>
      <c r="AD1212" s="30"/>
      <c r="AE1212" s="30"/>
      <c r="AF1212" s="30"/>
      <c r="AG1212" s="30"/>
      <c r="AH1212" s="30"/>
      <c r="AI1212" s="30"/>
      <c r="AK1212" s="30"/>
      <c r="AN1212" s="30"/>
      <c r="AO1212" s="30"/>
      <c r="AP1212" s="30"/>
      <c r="AQ1212" s="29"/>
      <c r="AR1212" s="29"/>
      <c r="AS1212" s="9" t="s">
        <v>424</v>
      </c>
      <c r="AT1212" s="120"/>
      <c r="BH1212" s="120"/>
      <c r="BI1212" s="120"/>
      <c r="BJ1212" s="120"/>
      <c r="BK1212" s="120"/>
      <c r="BL1212" s="120"/>
      <c r="BM1212" s="120"/>
      <c r="BN1212" s="120"/>
      <c r="BO1212" s="120"/>
      <c r="BQ1212" s="120"/>
      <c r="BT1212" s="120"/>
      <c r="BU1212" s="120"/>
      <c r="BV1212" s="120"/>
      <c r="BW1212" s="9" t="s">
        <v>345</v>
      </c>
      <c r="BX1212" s="29"/>
      <c r="DI1212" s="29"/>
      <c r="DJ1212" s="13" t="s">
        <v>360</v>
      </c>
    </row>
    <row r="1213" spans="2:114" ht="15" customHeight="1">
      <c r="B1213" s="91" t="s">
        <v>440</v>
      </c>
      <c r="C1213" s="92" t="s">
        <v>352</v>
      </c>
      <c r="D1213" s="92" t="s">
        <v>425</v>
      </c>
      <c r="E1213" s="93" t="s">
        <v>426</v>
      </c>
      <c r="F1213" s="9">
        <v>10</v>
      </c>
      <c r="G1213" s="9">
        <f t="shared" si="18"/>
        <v>1</v>
      </c>
      <c r="J1213" s="8">
        <f>IF($AL$1213="NA",0,1)</f>
        <v>0</v>
      </c>
      <c r="K1213" s="28" t="s">
        <v>118</v>
      </c>
      <c r="L1213" s="29"/>
      <c r="N1213" s="30"/>
      <c r="AB1213" s="30"/>
      <c r="AC1213" s="30"/>
      <c r="AD1213" s="30"/>
      <c r="AE1213" s="30"/>
      <c r="AF1213" s="30"/>
      <c r="AG1213" s="30"/>
      <c r="AH1213" s="30"/>
      <c r="AI1213" s="30"/>
      <c r="AK1213" s="30"/>
      <c r="AL1213" s="8" t="str">
        <f>IF('項目E3(環境の整備)'!$AW$29="","NA",'項目E3(環境の整備)'!$AW$29)</f>
        <v>NA</v>
      </c>
      <c r="AN1213" s="30"/>
      <c r="AO1213" s="30"/>
      <c r="AP1213" s="30"/>
      <c r="AQ1213" s="29"/>
      <c r="AR1213" s="29"/>
      <c r="AT1213" s="120"/>
      <c r="BH1213" s="120"/>
      <c r="BI1213" s="120"/>
      <c r="BJ1213" s="120"/>
      <c r="BK1213" s="120"/>
      <c r="BL1213" s="120"/>
      <c r="BM1213" s="120"/>
      <c r="BN1213" s="120"/>
      <c r="BO1213" s="120"/>
      <c r="BQ1213" s="120"/>
      <c r="BR1213" s="9" t="s">
        <v>427</v>
      </c>
      <c r="BT1213" s="120"/>
      <c r="BU1213" s="120"/>
      <c r="BV1213" s="120"/>
      <c r="BW1213" s="9" t="s">
        <v>346</v>
      </c>
      <c r="BX1213" s="29"/>
      <c r="DI1213" s="29"/>
      <c r="DJ1213" s="13" t="s">
        <v>127</v>
      </c>
    </row>
    <row r="1214" spans="2:114" ht="15" customHeight="1">
      <c r="B1214" s="91" t="s">
        <v>440</v>
      </c>
      <c r="C1214" s="92" t="s">
        <v>352</v>
      </c>
      <c r="D1214" s="92" t="s">
        <v>227</v>
      </c>
      <c r="E1214" s="93" t="s">
        <v>228</v>
      </c>
      <c r="F1214" s="9">
        <v>10</v>
      </c>
      <c r="G1214" s="9">
        <f t="shared" si="18"/>
        <v>1</v>
      </c>
      <c r="J1214" s="8">
        <f>IF($AL$1214="NA",0,1)</f>
        <v>0</v>
      </c>
      <c r="K1214" s="28" t="s">
        <v>118</v>
      </c>
      <c r="L1214" s="29"/>
      <c r="N1214" s="30"/>
      <c r="AB1214" s="30"/>
      <c r="AC1214" s="30"/>
      <c r="AD1214" s="30"/>
      <c r="AE1214" s="30"/>
      <c r="AF1214" s="30"/>
      <c r="AG1214" s="30"/>
      <c r="AH1214" s="30"/>
      <c r="AI1214" s="30"/>
      <c r="AK1214" s="30"/>
      <c r="AL1214" s="8" t="str">
        <f>IF('項目E3(環境の整備)'!$AX$29="","NA",'項目E3(環境の整備)'!$AX$29)</f>
        <v>NA</v>
      </c>
      <c r="AN1214" s="30"/>
      <c r="AO1214" s="30"/>
      <c r="AP1214" s="30"/>
      <c r="AQ1214" s="29"/>
      <c r="AR1214" s="29"/>
      <c r="AT1214" s="120"/>
      <c r="BH1214" s="120"/>
      <c r="BI1214" s="120"/>
      <c r="BJ1214" s="120"/>
      <c r="BK1214" s="120"/>
      <c r="BL1214" s="120"/>
      <c r="BM1214" s="120"/>
      <c r="BN1214" s="120"/>
      <c r="BO1214" s="120"/>
      <c r="BQ1214" s="120"/>
      <c r="BR1214" s="9" t="s">
        <v>428</v>
      </c>
      <c r="BT1214" s="120"/>
      <c r="BU1214" s="120"/>
      <c r="BV1214" s="120"/>
      <c r="BW1214" s="9" t="s">
        <v>347</v>
      </c>
      <c r="BX1214" s="29"/>
      <c r="DI1214" s="29"/>
      <c r="DJ1214" s="13" t="s">
        <v>127</v>
      </c>
    </row>
    <row r="1215" spans="2:114" ht="15" customHeight="1">
      <c r="B1215" s="91" t="s">
        <v>440</v>
      </c>
      <c r="C1215" s="92" t="s">
        <v>352</v>
      </c>
      <c r="D1215" s="92" t="s">
        <v>429</v>
      </c>
      <c r="E1215" s="93" t="s">
        <v>430</v>
      </c>
      <c r="F1215" s="9">
        <v>10</v>
      </c>
      <c r="G1215" s="9">
        <f t="shared" si="18"/>
        <v>1</v>
      </c>
      <c r="J1215" s="8">
        <f>IF(OR($M$1215="(選択)",LEN(TRIM($M$1215))=0,$M$1215="NA"),0,1)</f>
        <v>0</v>
      </c>
      <c r="K1215" s="28" t="s">
        <v>145</v>
      </c>
      <c r="L1215" s="29"/>
      <c r="M1215" s="8" t="str">
        <f>IF('項目E3(環境の整備)'!$AY$29="","NA",'項目E3(環境の整備)'!$AY$29)</f>
        <v>(選択)</v>
      </c>
      <c r="N1215" s="30"/>
      <c r="AB1215" s="30"/>
      <c r="AC1215" s="30"/>
      <c r="AD1215" s="30"/>
      <c r="AE1215" s="30"/>
      <c r="AF1215" s="30"/>
      <c r="AG1215" s="30"/>
      <c r="AH1215" s="30"/>
      <c r="AI1215" s="30"/>
      <c r="AK1215" s="30"/>
      <c r="AN1215" s="30"/>
      <c r="AO1215" s="30"/>
      <c r="AP1215" s="30"/>
      <c r="AQ1215" s="29"/>
      <c r="AR1215" s="29"/>
      <c r="AS1215" s="9" t="s">
        <v>431</v>
      </c>
      <c r="AT1215" s="120"/>
      <c r="BH1215" s="120"/>
      <c r="BI1215" s="120"/>
      <c r="BJ1215" s="120"/>
      <c r="BK1215" s="120"/>
      <c r="BL1215" s="120"/>
      <c r="BM1215" s="120"/>
      <c r="BN1215" s="120"/>
      <c r="BO1215" s="120"/>
      <c r="BQ1215" s="120"/>
      <c r="BT1215" s="120"/>
      <c r="BU1215" s="120"/>
      <c r="BV1215" s="120"/>
      <c r="BW1215" s="9" t="s">
        <v>348</v>
      </c>
      <c r="BX1215" s="29"/>
      <c r="DI1215" s="29"/>
      <c r="DJ1215" s="13" t="s">
        <v>360</v>
      </c>
    </row>
    <row r="1216" spans="2:114" ht="15" customHeight="1">
      <c r="B1216" s="91" t="s">
        <v>440</v>
      </c>
      <c r="C1216" s="92" t="s">
        <v>352</v>
      </c>
      <c r="D1216" s="92" t="s">
        <v>357</v>
      </c>
      <c r="E1216" s="93" t="s">
        <v>442</v>
      </c>
      <c r="F1216" s="9">
        <v>11</v>
      </c>
      <c r="G1216" s="9">
        <f t="shared" si="18"/>
        <v>1</v>
      </c>
      <c r="J1216" s="8">
        <f>IF(OR($M$1216="(選択)",LEN(TRIM($M$1216))=0,$M$1216="NA"),0,1)</f>
        <v>0</v>
      </c>
      <c r="K1216" s="28" t="s">
        <v>145</v>
      </c>
      <c r="L1216" s="29"/>
      <c r="M1216" s="8" t="str">
        <f>IF('項目E3(環境の整備)'!$C$30="","NA",'項目E3(環境の整備)'!$C$30)</f>
        <v>(選択)</v>
      </c>
      <c r="N1216" s="30"/>
      <c r="AB1216" s="30"/>
      <c r="AC1216" s="30"/>
      <c r="AD1216" s="30"/>
      <c r="AE1216" s="30"/>
      <c r="AF1216" s="30"/>
      <c r="AG1216" s="30"/>
      <c r="AH1216" s="30"/>
      <c r="AI1216" s="30"/>
      <c r="AK1216" s="30"/>
      <c r="AN1216" s="30"/>
      <c r="AO1216" s="30"/>
      <c r="AP1216" s="30"/>
      <c r="AQ1216" s="29"/>
      <c r="AR1216" s="29"/>
      <c r="AS1216" s="9" t="s">
        <v>359</v>
      </c>
      <c r="AT1216" s="120"/>
      <c r="BH1216" s="120"/>
      <c r="BI1216" s="120"/>
      <c r="BJ1216" s="120"/>
      <c r="BK1216" s="120"/>
      <c r="BL1216" s="120"/>
      <c r="BM1216" s="120"/>
      <c r="BN1216" s="120"/>
      <c r="BO1216" s="120"/>
      <c r="BQ1216" s="120"/>
      <c r="BT1216" s="120"/>
      <c r="BU1216" s="120"/>
      <c r="BV1216" s="120"/>
      <c r="BW1216" s="9" t="s">
        <v>295</v>
      </c>
      <c r="BX1216" s="29"/>
      <c r="DI1216" s="29"/>
      <c r="DJ1216" s="13" t="s">
        <v>360</v>
      </c>
    </row>
    <row r="1217" spans="2:114" ht="15" customHeight="1">
      <c r="B1217" s="91" t="s">
        <v>440</v>
      </c>
      <c r="C1217" s="92" t="s">
        <v>352</v>
      </c>
      <c r="D1217" s="92" t="s">
        <v>361</v>
      </c>
      <c r="E1217" s="93" t="s">
        <v>362</v>
      </c>
      <c r="F1217" s="9">
        <v>11</v>
      </c>
      <c r="G1217" s="9">
        <f t="shared" si="18"/>
        <v>1</v>
      </c>
      <c r="J1217" s="8">
        <f>IF($AL$1217="NA",0,1)</f>
        <v>0</v>
      </c>
      <c r="K1217" s="28" t="s">
        <v>118</v>
      </c>
      <c r="L1217" s="29"/>
      <c r="N1217" s="30"/>
      <c r="AB1217" s="30"/>
      <c r="AC1217" s="30"/>
      <c r="AD1217" s="30"/>
      <c r="AE1217" s="30"/>
      <c r="AF1217" s="30"/>
      <c r="AG1217" s="30"/>
      <c r="AH1217" s="30"/>
      <c r="AI1217" s="30"/>
      <c r="AK1217" s="30"/>
      <c r="AL1217" s="8" t="str">
        <f>IF('項目E3(環境の整備)'!$D$30="","NA",'項目E3(環境の整備)'!$D$30)</f>
        <v>NA</v>
      </c>
      <c r="AN1217" s="30"/>
      <c r="AO1217" s="30"/>
      <c r="AP1217" s="30"/>
      <c r="AQ1217" s="29"/>
      <c r="AR1217" s="29"/>
      <c r="AT1217" s="120"/>
      <c r="BH1217" s="120"/>
      <c r="BI1217" s="120"/>
      <c r="BJ1217" s="120"/>
      <c r="BK1217" s="120"/>
      <c r="BL1217" s="120"/>
      <c r="BM1217" s="120"/>
      <c r="BN1217" s="120"/>
      <c r="BO1217" s="120"/>
      <c r="BQ1217" s="120"/>
      <c r="BR1217" s="9" t="s">
        <v>363</v>
      </c>
      <c r="BT1217" s="120"/>
      <c r="BU1217" s="120"/>
      <c r="BV1217" s="120"/>
      <c r="BW1217" s="9" t="s">
        <v>296</v>
      </c>
      <c r="BX1217" s="29"/>
      <c r="DI1217" s="29"/>
      <c r="DJ1217" s="13" t="s">
        <v>127</v>
      </c>
    </row>
    <row r="1218" spans="2:114" ht="15" customHeight="1">
      <c r="B1218" s="91" t="s">
        <v>440</v>
      </c>
      <c r="C1218" s="92" t="s">
        <v>352</v>
      </c>
      <c r="D1218" s="92" t="s">
        <v>364</v>
      </c>
      <c r="E1218" s="93" t="s">
        <v>365</v>
      </c>
      <c r="F1218" s="9">
        <v>11</v>
      </c>
      <c r="G1218" s="9">
        <f t="shared" si="18"/>
        <v>1</v>
      </c>
      <c r="J1218" s="8">
        <f>IF(COUNTIF($O$1218:$AH$1218,"○")=0,0,1)</f>
        <v>0</v>
      </c>
      <c r="K1218" s="28" t="s">
        <v>366</v>
      </c>
      <c r="L1218" s="29"/>
      <c r="N1218" s="30"/>
      <c r="O1218" s="8" t="str">
        <f>IF('項目E3(環境の整備)'!$G$30="","NA",'項目E3(環境の整備)'!$G$30)</f>
        <v>NA</v>
      </c>
      <c r="P1218" s="8" t="str">
        <f>IF('項目E3(環境の整備)'!$H$30="","NA",'項目E3(環境の整備)'!$H$30)</f>
        <v>NA</v>
      </c>
      <c r="Q1218" s="8" t="str">
        <f>IF('項目E3(環境の整備)'!$I$30="","NA",'項目E3(環境の整備)'!$I$30)</f>
        <v>NA</v>
      </c>
      <c r="AB1218" s="30"/>
      <c r="AC1218" s="30"/>
      <c r="AD1218" s="30"/>
      <c r="AE1218" s="30"/>
      <c r="AF1218" s="30"/>
      <c r="AG1218" s="30"/>
      <c r="AH1218" s="30"/>
      <c r="AI1218" s="30"/>
      <c r="AK1218" s="30"/>
      <c r="AM1218" s="32"/>
      <c r="AN1218" s="30"/>
      <c r="AO1218" s="30"/>
      <c r="AP1218" s="30"/>
      <c r="AQ1218" s="29"/>
      <c r="AR1218" s="29"/>
      <c r="AT1218" s="120"/>
      <c r="AU1218" s="9" t="s">
        <v>367</v>
      </c>
      <c r="AV1218" s="9" t="s">
        <v>368</v>
      </c>
      <c r="AW1218" s="9" t="s">
        <v>369</v>
      </c>
      <c r="BH1218" s="120"/>
      <c r="BI1218" s="120"/>
      <c r="BJ1218" s="120"/>
      <c r="BK1218" s="120"/>
      <c r="BL1218" s="120"/>
      <c r="BM1218" s="120"/>
      <c r="BN1218" s="120"/>
      <c r="BO1218" s="120"/>
      <c r="BQ1218" s="120"/>
      <c r="BT1218" s="120"/>
      <c r="BU1218" s="120"/>
      <c r="BV1218" s="120"/>
      <c r="BW1218" s="9" t="s">
        <v>300</v>
      </c>
      <c r="BX1218" s="29"/>
      <c r="DI1218" s="29"/>
      <c r="DJ1218" s="13" t="s">
        <v>370</v>
      </c>
    </row>
    <row r="1219" spans="2:114" ht="15" customHeight="1">
      <c r="B1219" s="91" t="s">
        <v>440</v>
      </c>
      <c r="C1219" s="92" t="s">
        <v>352</v>
      </c>
      <c r="D1219" s="92" t="s">
        <v>364</v>
      </c>
      <c r="E1219" s="93" t="s">
        <v>371</v>
      </c>
      <c r="F1219" s="9">
        <v>11</v>
      </c>
      <c r="G1219" s="9">
        <f t="shared" si="18"/>
        <v>1</v>
      </c>
      <c r="I1219" s="8">
        <f>IF(AND($J$1218=1,$Q$1218&lt;&gt;"○"),1,0)</f>
        <v>0</v>
      </c>
      <c r="J1219" s="8">
        <f>IF($AL$1219="NA",0,1)</f>
        <v>0</v>
      </c>
      <c r="K1219" s="28" t="s">
        <v>118</v>
      </c>
      <c r="L1219" s="29"/>
      <c r="N1219" s="30"/>
      <c r="AB1219" s="30"/>
      <c r="AC1219" s="30"/>
      <c r="AD1219" s="30"/>
      <c r="AE1219" s="30"/>
      <c r="AF1219" s="30"/>
      <c r="AG1219" s="30"/>
      <c r="AH1219" s="30"/>
      <c r="AI1219" s="30"/>
      <c r="AK1219" s="30"/>
      <c r="AL1219" s="8" t="str">
        <f>IF('項目E3(環境の整備)'!$J$30="","NA",'項目E3(環境の整備)'!$J$30)</f>
        <v>NA</v>
      </c>
      <c r="AN1219" s="30"/>
      <c r="AO1219" s="30"/>
      <c r="AP1219" s="30"/>
      <c r="AQ1219" s="29"/>
      <c r="AR1219" s="29"/>
      <c r="AT1219" s="120"/>
      <c r="BH1219" s="120"/>
      <c r="BI1219" s="120"/>
      <c r="BJ1219" s="120"/>
      <c r="BK1219" s="120"/>
      <c r="BL1219" s="120"/>
      <c r="BM1219" s="120"/>
      <c r="BN1219" s="120"/>
      <c r="BO1219" s="120"/>
      <c r="BQ1219" s="120"/>
      <c r="BR1219" s="9" t="s">
        <v>372</v>
      </c>
      <c r="BT1219" s="120"/>
      <c r="BU1219" s="120"/>
      <c r="BV1219" s="120"/>
      <c r="BW1219" s="9" t="s">
        <v>301</v>
      </c>
      <c r="BX1219" s="29"/>
      <c r="BY1219" s="13" t="s">
        <v>369</v>
      </c>
      <c r="CA1219" s="13" t="s">
        <v>373</v>
      </c>
      <c r="DI1219" s="29"/>
      <c r="DJ1219" s="13" t="s">
        <v>127</v>
      </c>
    </row>
    <row r="1220" spans="2:114" ht="15" customHeight="1">
      <c r="B1220" s="91" t="s">
        <v>440</v>
      </c>
      <c r="C1220" s="92" t="s">
        <v>352</v>
      </c>
      <c r="D1220" s="92" t="s">
        <v>162</v>
      </c>
      <c r="E1220" s="93" t="s">
        <v>374</v>
      </c>
      <c r="F1220" s="9">
        <v>11</v>
      </c>
      <c r="G1220" s="9">
        <f t="shared" si="18"/>
        <v>1</v>
      </c>
      <c r="J1220" s="8">
        <f>IF(COUNTIF($O$1220:$AH$1220,"○")=0,0,1)</f>
        <v>0</v>
      </c>
      <c r="K1220" s="28" t="s">
        <v>154</v>
      </c>
      <c r="L1220" s="29"/>
      <c r="N1220" s="30"/>
      <c r="O1220" s="8" t="str">
        <f>IF('項目E3(環境の整備)'!$K$30="","NA",'項目E3(環境の整備)'!$K$30)</f>
        <v>NA</v>
      </c>
      <c r="P1220" s="8" t="str">
        <f>IF('項目E3(環境の整備)'!$L$30="","NA",'項目E3(環境の整備)'!$L$30)</f>
        <v>NA</v>
      </c>
      <c r="Q1220" s="8" t="str">
        <f>IF('項目E3(環境の整備)'!$M$30="","NA",'項目E3(環境の整備)'!$M$30)</f>
        <v>NA</v>
      </c>
      <c r="R1220" s="8" t="str">
        <f>IF('項目E3(環境の整備)'!$N$30="","NA",'項目E3(環境の整備)'!$N$30)</f>
        <v>NA</v>
      </c>
      <c r="AB1220" s="30"/>
      <c r="AC1220" s="30"/>
      <c r="AD1220" s="30"/>
      <c r="AE1220" s="30"/>
      <c r="AF1220" s="30"/>
      <c r="AG1220" s="30"/>
      <c r="AH1220" s="30"/>
      <c r="AI1220" s="30"/>
      <c r="AK1220" s="30"/>
      <c r="AN1220" s="30"/>
      <c r="AO1220" s="30"/>
      <c r="AP1220" s="30"/>
      <c r="AQ1220" s="29"/>
      <c r="AR1220" s="29"/>
      <c r="AT1220" s="120"/>
      <c r="AU1220" s="9" t="s">
        <v>375</v>
      </c>
      <c r="AV1220" s="9" t="s">
        <v>376</v>
      </c>
      <c r="AW1220" s="9" t="s">
        <v>377</v>
      </c>
      <c r="AX1220" s="9" t="s">
        <v>378</v>
      </c>
      <c r="BH1220" s="120"/>
      <c r="BI1220" s="120"/>
      <c r="BJ1220" s="120"/>
      <c r="BK1220" s="120"/>
      <c r="BL1220" s="120"/>
      <c r="BM1220" s="120"/>
      <c r="BN1220" s="120"/>
      <c r="BO1220" s="120"/>
      <c r="BQ1220" s="120"/>
      <c r="BT1220" s="120"/>
      <c r="BU1220" s="120"/>
      <c r="BV1220" s="120"/>
      <c r="BW1220" s="9" t="s">
        <v>306</v>
      </c>
      <c r="BX1220" s="29"/>
      <c r="DI1220" s="29"/>
      <c r="DJ1220" s="13" t="s">
        <v>370</v>
      </c>
    </row>
    <row r="1221" spans="2:114" ht="15" customHeight="1">
      <c r="B1221" s="91" t="s">
        <v>440</v>
      </c>
      <c r="C1221" s="92" t="s">
        <v>352</v>
      </c>
      <c r="D1221" s="92" t="s">
        <v>379</v>
      </c>
      <c r="E1221" s="93" t="s">
        <v>380</v>
      </c>
      <c r="F1221" s="9">
        <v>11</v>
      </c>
      <c r="G1221" s="9">
        <f t="shared" si="18"/>
        <v>1</v>
      </c>
      <c r="J1221" s="8">
        <f>IF(COUNTIF($O$1221:$AH$1221,"○")=0,0,1)</f>
        <v>0</v>
      </c>
      <c r="K1221" s="28" t="s">
        <v>154</v>
      </c>
      <c r="L1221" s="29"/>
      <c r="N1221" s="30"/>
      <c r="O1221" s="8" t="str">
        <f>IF('項目E3(環境の整備)'!$O$30="","NA",'項目E3(環境の整備)'!$O$30)</f>
        <v>NA</v>
      </c>
      <c r="P1221" s="8" t="str">
        <f>IF('項目E3(環境の整備)'!$P$30="","NA",'項目E3(環境の整備)'!$P$30)</f>
        <v>NA</v>
      </c>
      <c r="Q1221" s="8" t="str">
        <f>IF('項目E3(環境の整備)'!$Q$30="","NA",'項目E3(環境の整備)'!$Q$30)</f>
        <v>NA</v>
      </c>
      <c r="R1221" s="8" t="str">
        <f>IF('項目E3(環境の整備)'!$R$30="","NA",'項目E3(環境の整備)'!$R$30)</f>
        <v>NA</v>
      </c>
      <c r="S1221" s="8" t="str">
        <f>IF('項目E3(環境の整備)'!$S$30="","NA",'項目E3(環境の整備)'!$S$30)</f>
        <v>NA</v>
      </c>
      <c r="T1221" s="8" t="str">
        <f>IF('項目E3(環境の整備)'!$T$30="","NA",'項目E3(環境の整備)'!$T$30)</f>
        <v>NA</v>
      </c>
      <c r="U1221" s="8" t="str">
        <f>IF('項目E3(環境の整備)'!$U$30="","NA",'項目E3(環境の整備)'!$U$30)</f>
        <v>NA</v>
      </c>
      <c r="V1221" s="8" t="str">
        <f>IF('項目E3(環境の整備)'!$V$30="","NA",'項目E3(環境の整備)'!$V$30)</f>
        <v>NA</v>
      </c>
      <c r="W1221" s="8" t="str">
        <f>IF('項目E3(環境の整備)'!$W$30="","NA",'項目E3(環境の整備)'!$W$30)</f>
        <v>NA</v>
      </c>
      <c r="AB1221" s="30"/>
      <c r="AC1221" s="30"/>
      <c r="AD1221" s="30"/>
      <c r="AE1221" s="30"/>
      <c r="AF1221" s="30"/>
      <c r="AG1221" s="30"/>
      <c r="AH1221" s="30"/>
      <c r="AI1221" s="30"/>
      <c r="AK1221" s="30"/>
      <c r="AN1221" s="30"/>
      <c r="AO1221" s="30"/>
      <c r="AP1221" s="30"/>
      <c r="AQ1221" s="29"/>
      <c r="AR1221" s="29"/>
      <c r="AT1221" s="120"/>
      <c r="AU1221" s="9" t="s">
        <v>381</v>
      </c>
      <c r="AV1221" s="9" t="s">
        <v>382</v>
      </c>
      <c r="AW1221" s="9" t="s">
        <v>383</v>
      </c>
      <c r="AX1221" s="9" t="s">
        <v>384</v>
      </c>
      <c r="AY1221" s="9" t="s">
        <v>385</v>
      </c>
      <c r="AZ1221" s="9" t="s">
        <v>386</v>
      </c>
      <c r="BA1221" s="9" t="s">
        <v>387</v>
      </c>
      <c r="BB1221" s="9" t="s">
        <v>388</v>
      </c>
      <c r="BC1221" s="9" t="s">
        <v>389</v>
      </c>
      <c r="BH1221" s="120"/>
      <c r="BI1221" s="120"/>
      <c r="BJ1221" s="120"/>
      <c r="BK1221" s="120"/>
      <c r="BL1221" s="120"/>
      <c r="BM1221" s="120"/>
      <c r="BN1221" s="120"/>
      <c r="BO1221" s="120"/>
      <c r="BQ1221" s="120"/>
      <c r="BT1221" s="120"/>
      <c r="BU1221" s="120"/>
      <c r="BV1221" s="120"/>
      <c r="BW1221" s="9" t="s">
        <v>316</v>
      </c>
      <c r="BX1221" s="29"/>
      <c r="DI1221" s="29"/>
      <c r="DJ1221" s="13" t="s">
        <v>370</v>
      </c>
    </row>
    <row r="1222" spans="2:114" ht="15" customHeight="1">
      <c r="B1222" s="91" t="s">
        <v>440</v>
      </c>
      <c r="C1222" s="92" t="s">
        <v>352</v>
      </c>
      <c r="D1222" s="92" t="s">
        <v>391</v>
      </c>
      <c r="E1222" s="93" t="s">
        <v>392</v>
      </c>
      <c r="F1222" s="9">
        <v>11</v>
      </c>
      <c r="G1222" s="9">
        <f t="shared" si="18"/>
        <v>1</v>
      </c>
      <c r="J1222" s="8">
        <f>IF(COUNTIF($O$1222:$AH$1222,"○")=0,0,1)</f>
        <v>0</v>
      </c>
      <c r="K1222" s="28" t="s">
        <v>154</v>
      </c>
      <c r="L1222" s="29"/>
      <c r="N1222" s="30"/>
      <c r="O1222" s="8" t="str">
        <f>IF('項目E3(環境の整備)'!$X$30="","NA",'項目E3(環境の整備)'!$X$30)</f>
        <v>NA</v>
      </c>
      <c r="P1222" s="8" t="str">
        <f>IF('項目E3(環境の整備)'!$Y$30="","NA",'項目E3(環境の整備)'!$Y$30)</f>
        <v>NA</v>
      </c>
      <c r="Q1222" s="8" t="str">
        <f>IF('項目E3(環境の整備)'!$Z$30="","NA",'項目E3(環境の整備)'!$Z$30)</f>
        <v>NA</v>
      </c>
      <c r="R1222" s="8" t="str">
        <f>IF('項目E3(環境の整備)'!$AA$30="","NA",'項目E3(環境の整備)'!$AA$30)</f>
        <v>NA</v>
      </c>
      <c r="S1222" s="8" t="str">
        <f>IF('項目E3(環境の整備)'!$AB$30="","NA",'項目E3(環境の整備)'!$AB$30)</f>
        <v>NA</v>
      </c>
      <c r="T1222" s="8" t="str">
        <f>IF('項目E3(環境の整備)'!$AC$30="","NA",'項目E3(環境の整備)'!$AC$30)</f>
        <v>NA</v>
      </c>
      <c r="U1222" s="8" t="str">
        <f>IF('項目E3(環境の整備)'!$AD$30="","NA",'項目E3(環境の整備)'!$AD$30)</f>
        <v>NA</v>
      </c>
      <c r="V1222" s="8" t="str">
        <f>IF('項目E3(環境の整備)'!$AE$30="","NA",'項目E3(環境の整備)'!$AE$30)</f>
        <v>NA</v>
      </c>
      <c r="W1222" s="8" t="str">
        <f>IF('項目E3(環境の整備)'!$AF$30="","NA",'項目E3(環境の整備)'!$AF$30)</f>
        <v>NA</v>
      </c>
      <c r="X1222" s="8" t="str">
        <f>IF('項目E3(環境の整備)'!$AG$30="","NA",'項目E3(環境の整備)'!$AG$30)</f>
        <v>NA</v>
      </c>
      <c r="Y1222" s="8" t="str">
        <f>IF('項目E3(環境の整備)'!$AH$30="","NA",'項目E3(環境の整備)'!$AH$30)</f>
        <v>NA</v>
      </c>
      <c r="AB1222" s="30"/>
      <c r="AC1222" s="30"/>
      <c r="AD1222" s="30"/>
      <c r="AE1222" s="30"/>
      <c r="AF1222" s="30"/>
      <c r="AG1222" s="30"/>
      <c r="AH1222" s="30"/>
      <c r="AI1222" s="30"/>
      <c r="AK1222" s="30"/>
      <c r="AN1222" s="30"/>
      <c r="AO1222" s="30"/>
      <c r="AP1222" s="30"/>
      <c r="AQ1222" s="29"/>
      <c r="AR1222" s="29"/>
      <c r="AT1222" s="120"/>
      <c r="AU1222" s="9" t="s">
        <v>393</v>
      </c>
      <c r="AV1222" s="9" t="s">
        <v>394</v>
      </c>
      <c r="AW1222" s="9" t="s">
        <v>395</v>
      </c>
      <c r="AX1222" s="9" t="s">
        <v>396</v>
      </c>
      <c r="AY1222" s="9" t="s">
        <v>397</v>
      </c>
      <c r="AZ1222" s="9" t="s">
        <v>398</v>
      </c>
      <c r="BA1222" s="9" t="s">
        <v>399</v>
      </c>
      <c r="BB1222" s="9" t="s">
        <v>400</v>
      </c>
      <c r="BC1222" s="9" t="s">
        <v>401</v>
      </c>
      <c r="BD1222" s="9" t="s">
        <v>402</v>
      </c>
      <c r="BE1222" s="9" t="s">
        <v>403</v>
      </c>
      <c r="BH1222" s="120"/>
      <c r="BI1222" s="120"/>
      <c r="BJ1222" s="120"/>
      <c r="BK1222" s="120"/>
      <c r="BL1222" s="120"/>
      <c r="BM1222" s="120"/>
      <c r="BN1222" s="120"/>
      <c r="BO1222" s="120"/>
      <c r="BQ1222" s="120"/>
      <c r="BT1222" s="120"/>
      <c r="BU1222" s="120"/>
      <c r="BV1222" s="120"/>
      <c r="BW1222" s="9" t="s">
        <v>328</v>
      </c>
      <c r="BX1222" s="29"/>
      <c r="DI1222" s="29"/>
      <c r="DJ1222" s="13" t="s">
        <v>370</v>
      </c>
    </row>
    <row r="1223" spans="2:114" ht="15" customHeight="1">
      <c r="B1223" s="91" t="s">
        <v>440</v>
      </c>
      <c r="C1223" s="92" t="s">
        <v>352</v>
      </c>
      <c r="D1223" s="92" t="s">
        <v>391</v>
      </c>
      <c r="E1223" s="93" t="s">
        <v>404</v>
      </c>
      <c r="F1223" s="9">
        <v>11</v>
      </c>
      <c r="G1223" s="9">
        <f t="shared" si="18"/>
        <v>1</v>
      </c>
      <c r="I1223" s="8">
        <f>IF(AND($J$1222=1,$Y$1222&lt;&gt;"○"),1,0)</f>
        <v>0</v>
      </c>
      <c r="J1223" s="8">
        <f>IF($AL$1223="NA",0,1)</f>
        <v>0</v>
      </c>
      <c r="K1223" s="28" t="s">
        <v>118</v>
      </c>
      <c r="L1223" s="29"/>
      <c r="N1223" s="30"/>
      <c r="AB1223" s="30"/>
      <c r="AC1223" s="30"/>
      <c r="AD1223" s="30"/>
      <c r="AE1223" s="30"/>
      <c r="AF1223" s="30"/>
      <c r="AG1223" s="30"/>
      <c r="AH1223" s="30"/>
      <c r="AI1223" s="30"/>
      <c r="AK1223" s="30"/>
      <c r="AL1223" s="8" t="str">
        <f>IF('項目E3(環境の整備)'!$AI$30="","NA",'項目E3(環境の整備)'!$AI$30)</f>
        <v>NA</v>
      </c>
      <c r="AN1223" s="30"/>
      <c r="AO1223" s="30"/>
      <c r="AP1223" s="30"/>
      <c r="AQ1223" s="29"/>
      <c r="AR1223" s="29"/>
      <c r="AT1223" s="120"/>
      <c r="BH1223" s="120"/>
      <c r="BI1223" s="120"/>
      <c r="BJ1223" s="120"/>
      <c r="BK1223" s="120"/>
      <c r="BL1223" s="120"/>
      <c r="BM1223" s="120"/>
      <c r="BN1223" s="120"/>
      <c r="BO1223" s="120"/>
      <c r="BQ1223" s="120"/>
      <c r="BR1223" s="9" t="s">
        <v>405</v>
      </c>
      <c r="BT1223" s="120"/>
      <c r="BU1223" s="120"/>
      <c r="BV1223" s="120"/>
      <c r="BW1223" s="9" t="s">
        <v>329</v>
      </c>
      <c r="BX1223" s="29"/>
      <c r="BY1223" s="13" t="s">
        <v>403</v>
      </c>
      <c r="CA1223" s="13" t="s">
        <v>373</v>
      </c>
      <c r="DI1223" s="29"/>
      <c r="DJ1223" s="13" t="s">
        <v>127</v>
      </c>
    </row>
    <row r="1224" spans="2:114" ht="15" customHeight="1">
      <c r="B1224" s="91" t="s">
        <v>440</v>
      </c>
      <c r="C1224" s="92" t="s">
        <v>352</v>
      </c>
      <c r="D1224" s="92" t="s">
        <v>406</v>
      </c>
      <c r="E1224" s="93" t="s">
        <v>407</v>
      </c>
      <c r="F1224" s="9">
        <v>11</v>
      </c>
      <c r="G1224" s="9">
        <f t="shared" si="18"/>
        <v>1</v>
      </c>
      <c r="J1224" s="8">
        <f>IF(COUNTIF($O$1224:$AH$1224,"○")=0,0,1)</f>
        <v>0</v>
      </c>
      <c r="K1224" s="28" t="s">
        <v>154</v>
      </c>
      <c r="L1224" s="29"/>
      <c r="N1224" s="30"/>
      <c r="O1224" s="8" t="str">
        <f>IF('項目E3(環境の整備)'!$AJ$30="","NA",'項目E3(環境の整備)'!$AJ$30)</f>
        <v>NA</v>
      </c>
      <c r="P1224" s="8" t="str">
        <f>IF('項目E3(環境の整備)'!$AK$30="","NA",'項目E3(環境の整備)'!$AK$30)</f>
        <v>NA</v>
      </c>
      <c r="Q1224" s="8" t="str">
        <f>IF('項目E3(環境の整備)'!$AL$30="","NA",'項目E3(環境の整備)'!$AL$30)</f>
        <v>NA</v>
      </c>
      <c r="R1224" s="8" t="str">
        <f>IF('項目E3(環境の整備)'!$AM$30="","NA",'項目E3(環境の整備)'!$AM$30)</f>
        <v>NA</v>
      </c>
      <c r="S1224" s="8" t="str">
        <f>IF('項目E3(環境の整備)'!$AN$30="","NA",'項目E3(環境の整備)'!$AN$30)</f>
        <v>NA</v>
      </c>
      <c r="T1224" s="8" t="str">
        <f>IF('項目E3(環境の整備)'!$AO$30="","NA",'項目E3(環境の整備)'!$AO$30)</f>
        <v>NA</v>
      </c>
      <c r="AB1224" s="30"/>
      <c r="AC1224" s="30"/>
      <c r="AD1224" s="30"/>
      <c r="AE1224" s="30"/>
      <c r="AF1224" s="30"/>
      <c r="AG1224" s="30"/>
      <c r="AH1224" s="30"/>
      <c r="AI1224" s="30"/>
      <c r="AK1224" s="30"/>
      <c r="AN1224" s="30"/>
      <c r="AO1224" s="30"/>
      <c r="AP1224" s="30"/>
      <c r="AQ1224" s="29"/>
      <c r="AR1224" s="29"/>
      <c r="AT1224" s="120"/>
      <c r="AU1224" s="9" t="s">
        <v>408</v>
      </c>
      <c r="AV1224" s="9" t="s">
        <v>409</v>
      </c>
      <c r="AW1224" s="9" t="s">
        <v>410</v>
      </c>
      <c r="AX1224" s="9" t="s">
        <v>411</v>
      </c>
      <c r="AY1224" s="9" t="s">
        <v>412</v>
      </c>
      <c r="AZ1224" s="9" t="s">
        <v>413</v>
      </c>
      <c r="BH1224" s="120"/>
      <c r="BI1224" s="120"/>
      <c r="BJ1224" s="120"/>
      <c r="BK1224" s="120"/>
      <c r="BL1224" s="120"/>
      <c r="BM1224" s="120"/>
      <c r="BN1224" s="120"/>
      <c r="BO1224" s="120"/>
      <c r="BQ1224" s="120"/>
      <c r="BT1224" s="120"/>
      <c r="BU1224" s="120"/>
      <c r="BV1224" s="120"/>
      <c r="BW1224" s="9" t="s">
        <v>336</v>
      </c>
      <c r="BX1224" s="29"/>
      <c r="DI1224" s="29"/>
      <c r="DJ1224" s="13" t="s">
        <v>370</v>
      </c>
    </row>
    <row r="1225" spans="2:114" ht="15" customHeight="1">
      <c r="B1225" s="91" t="s">
        <v>440</v>
      </c>
      <c r="C1225" s="92" t="s">
        <v>352</v>
      </c>
      <c r="D1225" s="92" t="s">
        <v>406</v>
      </c>
      <c r="E1225" s="93" t="s">
        <v>414</v>
      </c>
      <c r="F1225" s="9">
        <v>11</v>
      </c>
      <c r="G1225" s="9">
        <f t="shared" si="18"/>
        <v>1</v>
      </c>
      <c r="I1225" s="8">
        <f>IF(AND($J$1224=1,$T$1224&lt;&gt;"○"),1,0)</f>
        <v>0</v>
      </c>
      <c r="J1225" s="8">
        <f>IF($AL$1225="NA",0,1)</f>
        <v>0</v>
      </c>
      <c r="K1225" s="28" t="s">
        <v>118</v>
      </c>
      <c r="L1225" s="29"/>
      <c r="N1225" s="30"/>
      <c r="AB1225" s="30"/>
      <c r="AC1225" s="30"/>
      <c r="AD1225" s="30"/>
      <c r="AE1225" s="30"/>
      <c r="AF1225" s="30"/>
      <c r="AG1225" s="30"/>
      <c r="AH1225" s="30"/>
      <c r="AI1225" s="30"/>
      <c r="AK1225" s="30"/>
      <c r="AL1225" s="8" t="str">
        <f>IF('項目E3(環境の整備)'!$AP$30="","NA",'項目E3(環境の整備)'!$AP$30)</f>
        <v>NA</v>
      </c>
      <c r="AN1225" s="30"/>
      <c r="AO1225" s="30"/>
      <c r="AP1225" s="30"/>
      <c r="AQ1225" s="29"/>
      <c r="AR1225" s="29"/>
      <c r="AT1225" s="120"/>
      <c r="BH1225" s="120"/>
      <c r="BI1225" s="120"/>
      <c r="BJ1225" s="120"/>
      <c r="BK1225" s="120"/>
      <c r="BL1225" s="120"/>
      <c r="BM1225" s="120"/>
      <c r="BN1225" s="120"/>
      <c r="BO1225" s="120"/>
      <c r="BQ1225" s="120"/>
      <c r="BR1225" s="9" t="s">
        <v>415</v>
      </c>
      <c r="BT1225" s="120"/>
      <c r="BU1225" s="120"/>
      <c r="BV1225" s="120"/>
      <c r="BW1225" s="9" t="s">
        <v>337</v>
      </c>
      <c r="BX1225" s="29"/>
      <c r="BY1225" s="13" t="s">
        <v>413</v>
      </c>
      <c r="CA1225" s="13" t="s">
        <v>373</v>
      </c>
      <c r="DI1225" s="29"/>
      <c r="DJ1225" s="13" t="s">
        <v>127</v>
      </c>
    </row>
    <row r="1226" spans="2:114" ht="15" customHeight="1">
      <c r="B1226" s="91" t="s">
        <v>440</v>
      </c>
      <c r="C1226" s="92" t="s">
        <v>352</v>
      </c>
      <c r="D1226" s="92" t="s">
        <v>209</v>
      </c>
      <c r="E1226" s="93" t="s">
        <v>210</v>
      </c>
      <c r="F1226" s="9">
        <v>11</v>
      </c>
      <c r="G1226" s="9">
        <f t="shared" si="18"/>
        <v>1</v>
      </c>
      <c r="J1226" s="8">
        <f>IF(COUNTIF($O$1226:$AH$1226,"○")=0,0,1)</f>
        <v>0</v>
      </c>
      <c r="K1226" s="28" t="s">
        <v>154</v>
      </c>
      <c r="L1226" s="29"/>
      <c r="N1226" s="30"/>
      <c r="O1226" s="8" t="str">
        <f>IF('項目E3(環境の整備)'!$AQ$30="","NA",'項目E3(環境の整備)'!$AQ$30)</f>
        <v>NA</v>
      </c>
      <c r="P1226" s="8" t="str">
        <f>IF('項目E3(環境の整備)'!$AR$30="","NA",'項目E3(環境の整備)'!$AR$30)</f>
        <v>NA</v>
      </c>
      <c r="Q1226" s="8" t="str">
        <f>IF('項目E3(環境の整備)'!$AS$30="","NA",'項目E3(環境の整備)'!$AS$30)</f>
        <v>NA</v>
      </c>
      <c r="AB1226" s="30"/>
      <c r="AC1226" s="30"/>
      <c r="AD1226" s="30"/>
      <c r="AE1226" s="30"/>
      <c r="AF1226" s="30"/>
      <c r="AG1226" s="30"/>
      <c r="AH1226" s="30"/>
      <c r="AI1226" s="30"/>
      <c r="AK1226" s="30"/>
      <c r="AN1226" s="30"/>
      <c r="AO1226" s="30"/>
      <c r="AP1226" s="30"/>
      <c r="AQ1226" s="29"/>
      <c r="AR1226" s="29"/>
      <c r="AT1226" s="120"/>
      <c r="AU1226" s="9" t="s">
        <v>416</v>
      </c>
      <c r="AV1226" s="9" t="s">
        <v>417</v>
      </c>
      <c r="AW1226" s="9" t="s">
        <v>418</v>
      </c>
      <c r="BH1226" s="120"/>
      <c r="BI1226" s="120"/>
      <c r="BJ1226" s="120"/>
      <c r="BK1226" s="120"/>
      <c r="BL1226" s="120"/>
      <c r="BM1226" s="120"/>
      <c r="BN1226" s="120"/>
      <c r="BO1226" s="120"/>
      <c r="BQ1226" s="120"/>
      <c r="BT1226" s="120"/>
      <c r="BU1226" s="120"/>
      <c r="BV1226" s="120"/>
      <c r="BW1226" s="9" t="s">
        <v>342</v>
      </c>
      <c r="BX1226" s="29"/>
      <c r="DI1226" s="29"/>
      <c r="DJ1226" s="13" t="s">
        <v>370</v>
      </c>
    </row>
    <row r="1227" spans="2:114" ht="15" customHeight="1">
      <c r="B1227" s="91" t="s">
        <v>440</v>
      </c>
      <c r="C1227" s="92" t="s">
        <v>352</v>
      </c>
      <c r="D1227" s="92" t="s">
        <v>215</v>
      </c>
      <c r="E1227" s="93" t="s">
        <v>419</v>
      </c>
      <c r="F1227" s="9">
        <v>11</v>
      </c>
      <c r="G1227" s="9">
        <f t="shared" si="18"/>
        <v>1</v>
      </c>
      <c r="J1227" s="8">
        <f>IF(COUNTIF($O$1227:$AH$1227,"○")=0,0,1)</f>
        <v>0</v>
      </c>
      <c r="K1227" s="28" t="s">
        <v>154</v>
      </c>
      <c r="L1227" s="29"/>
      <c r="N1227" s="30"/>
      <c r="O1227" s="8" t="str">
        <f>IF('項目E3(環境の整備)'!$AT$30="","NA",'項目E3(環境の整備)'!$AT$30)</f>
        <v>NA</v>
      </c>
      <c r="AB1227" s="30"/>
      <c r="AC1227" s="30"/>
      <c r="AD1227" s="30"/>
      <c r="AE1227" s="30"/>
      <c r="AF1227" s="30"/>
      <c r="AG1227" s="30"/>
      <c r="AH1227" s="30"/>
      <c r="AI1227" s="30"/>
      <c r="AK1227" s="30"/>
      <c r="AN1227" s="30"/>
      <c r="AO1227" s="30"/>
      <c r="AP1227" s="30"/>
      <c r="AQ1227" s="29"/>
      <c r="AR1227" s="29"/>
      <c r="AT1227" s="120"/>
      <c r="AU1227" s="9" t="s">
        <v>420</v>
      </c>
      <c r="BH1227" s="120"/>
      <c r="BI1227" s="120"/>
      <c r="BJ1227" s="120"/>
      <c r="BK1227" s="120"/>
      <c r="BL1227" s="120"/>
      <c r="BM1227" s="120"/>
      <c r="BN1227" s="120"/>
      <c r="BO1227" s="120"/>
      <c r="BQ1227" s="120"/>
      <c r="BT1227" s="120"/>
      <c r="BU1227" s="120"/>
      <c r="BV1227" s="120"/>
      <c r="BW1227" s="9" t="s">
        <v>343</v>
      </c>
      <c r="BX1227" s="29"/>
      <c r="DI1227" s="29"/>
      <c r="DJ1227" s="13" t="s">
        <v>370</v>
      </c>
    </row>
    <row r="1228" spans="2:114" ht="15" customHeight="1">
      <c r="B1228" s="91" t="s">
        <v>440</v>
      </c>
      <c r="C1228" s="92" t="s">
        <v>352</v>
      </c>
      <c r="D1228" s="92" t="s">
        <v>218</v>
      </c>
      <c r="E1228" s="93" t="s">
        <v>421</v>
      </c>
      <c r="F1228" s="9">
        <v>11</v>
      </c>
      <c r="G1228" s="9">
        <f t="shared" si="18"/>
        <v>1</v>
      </c>
      <c r="J1228" s="8">
        <f>IF($AL$1228="NA",0,1)</f>
        <v>0</v>
      </c>
      <c r="K1228" s="28" t="s">
        <v>118</v>
      </c>
      <c r="L1228" s="29"/>
      <c r="N1228" s="30"/>
      <c r="AB1228" s="30"/>
      <c r="AC1228" s="30"/>
      <c r="AD1228" s="30"/>
      <c r="AE1228" s="30"/>
      <c r="AF1228" s="30"/>
      <c r="AG1228" s="30"/>
      <c r="AH1228" s="30"/>
      <c r="AI1228" s="30"/>
      <c r="AK1228" s="30"/>
      <c r="AL1228" s="8" t="str">
        <f>IF('項目E3(環境の整備)'!$AU$30="","NA",'項目E3(環境の整備)'!$AU$30)</f>
        <v>NA</v>
      </c>
      <c r="AN1228" s="30"/>
      <c r="AO1228" s="30"/>
      <c r="AP1228" s="30"/>
      <c r="AQ1228" s="29"/>
      <c r="AR1228" s="29"/>
      <c r="AT1228" s="120"/>
      <c r="BH1228" s="120"/>
      <c r="BI1228" s="120"/>
      <c r="BJ1228" s="120"/>
      <c r="BK1228" s="120"/>
      <c r="BL1228" s="120"/>
      <c r="BM1228" s="120"/>
      <c r="BN1228" s="120"/>
      <c r="BO1228" s="120"/>
      <c r="BQ1228" s="120"/>
      <c r="BR1228" s="9" t="s">
        <v>422</v>
      </c>
      <c r="BT1228" s="120"/>
      <c r="BU1228" s="120"/>
      <c r="BV1228" s="120"/>
      <c r="BW1228" s="9" t="s">
        <v>344</v>
      </c>
      <c r="BX1228" s="29"/>
      <c r="DI1228" s="29"/>
      <c r="DJ1228" s="13" t="s">
        <v>127</v>
      </c>
    </row>
    <row r="1229" spans="2:114" ht="15" customHeight="1">
      <c r="B1229" s="91" t="s">
        <v>440</v>
      </c>
      <c r="C1229" s="92" t="s">
        <v>352</v>
      </c>
      <c r="D1229" s="92" t="s">
        <v>432</v>
      </c>
      <c r="E1229" s="93" t="s">
        <v>423</v>
      </c>
      <c r="F1229" s="9">
        <v>11</v>
      </c>
      <c r="G1229" s="9">
        <f t="shared" si="18"/>
        <v>1</v>
      </c>
      <c r="J1229" s="8">
        <f>IF(OR($M$1229="(選択)",LEN(TRIM($M$1229))=0,$M$1229="NA"),0,1)</f>
        <v>0</v>
      </c>
      <c r="K1229" s="28" t="s">
        <v>145</v>
      </c>
      <c r="L1229" s="29"/>
      <c r="M1229" s="8" t="str">
        <f>IF('項目E3(環境の整備)'!$AV$30="","NA",'項目E3(環境の整備)'!$AV$30)</f>
        <v>(選択)</v>
      </c>
      <c r="N1229" s="30"/>
      <c r="AB1229" s="30"/>
      <c r="AC1229" s="30"/>
      <c r="AD1229" s="30"/>
      <c r="AE1229" s="30"/>
      <c r="AF1229" s="30"/>
      <c r="AG1229" s="30"/>
      <c r="AH1229" s="30"/>
      <c r="AI1229" s="30"/>
      <c r="AK1229" s="30"/>
      <c r="AN1229" s="30"/>
      <c r="AO1229" s="30"/>
      <c r="AP1229" s="30"/>
      <c r="AQ1229" s="29"/>
      <c r="AR1229" s="29"/>
      <c r="AS1229" s="9" t="s">
        <v>424</v>
      </c>
      <c r="AT1229" s="120"/>
      <c r="BH1229" s="120"/>
      <c r="BI1229" s="120"/>
      <c r="BJ1229" s="120"/>
      <c r="BK1229" s="120"/>
      <c r="BL1229" s="120"/>
      <c r="BM1229" s="120"/>
      <c r="BN1229" s="120"/>
      <c r="BO1229" s="120"/>
      <c r="BQ1229" s="120"/>
      <c r="BT1229" s="120"/>
      <c r="BU1229" s="120"/>
      <c r="BV1229" s="120"/>
      <c r="BW1229" s="9" t="s">
        <v>345</v>
      </c>
      <c r="BX1229" s="29"/>
      <c r="DI1229" s="29"/>
      <c r="DJ1229" s="13" t="s">
        <v>360</v>
      </c>
    </row>
    <row r="1230" spans="2:114" ht="15" customHeight="1">
      <c r="B1230" s="91" t="s">
        <v>440</v>
      </c>
      <c r="C1230" s="92" t="s">
        <v>352</v>
      </c>
      <c r="D1230" s="92" t="s">
        <v>425</v>
      </c>
      <c r="E1230" s="93" t="s">
        <v>426</v>
      </c>
      <c r="F1230" s="9">
        <v>11</v>
      </c>
      <c r="G1230" s="9">
        <f t="shared" si="18"/>
        <v>1</v>
      </c>
      <c r="J1230" s="8">
        <f>IF($AL$1230="NA",0,1)</f>
        <v>0</v>
      </c>
      <c r="K1230" s="28" t="s">
        <v>118</v>
      </c>
      <c r="L1230" s="29"/>
      <c r="N1230" s="30"/>
      <c r="AB1230" s="30"/>
      <c r="AC1230" s="30"/>
      <c r="AD1230" s="30"/>
      <c r="AE1230" s="30"/>
      <c r="AF1230" s="30"/>
      <c r="AG1230" s="30"/>
      <c r="AH1230" s="30"/>
      <c r="AI1230" s="30"/>
      <c r="AK1230" s="30"/>
      <c r="AL1230" s="8" t="str">
        <f>IF('項目E3(環境の整備)'!$AW$30="","NA",'項目E3(環境の整備)'!$AW$30)</f>
        <v>NA</v>
      </c>
      <c r="AN1230" s="30"/>
      <c r="AO1230" s="30"/>
      <c r="AP1230" s="30"/>
      <c r="AQ1230" s="29"/>
      <c r="AR1230" s="29"/>
      <c r="AT1230" s="120"/>
      <c r="BH1230" s="120"/>
      <c r="BI1230" s="120"/>
      <c r="BJ1230" s="120"/>
      <c r="BK1230" s="120"/>
      <c r="BL1230" s="120"/>
      <c r="BM1230" s="120"/>
      <c r="BN1230" s="120"/>
      <c r="BO1230" s="120"/>
      <c r="BQ1230" s="120"/>
      <c r="BR1230" s="9" t="s">
        <v>427</v>
      </c>
      <c r="BT1230" s="120"/>
      <c r="BU1230" s="120"/>
      <c r="BV1230" s="120"/>
      <c r="BW1230" s="9" t="s">
        <v>346</v>
      </c>
      <c r="BX1230" s="29"/>
      <c r="DI1230" s="29"/>
      <c r="DJ1230" s="13" t="s">
        <v>127</v>
      </c>
    </row>
    <row r="1231" spans="2:114" ht="15" customHeight="1">
      <c r="B1231" s="91" t="s">
        <v>440</v>
      </c>
      <c r="C1231" s="92" t="s">
        <v>352</v>
      </c>
      <c r="D1231" s="92" t="s">
        <v>227</v>
      </c>
      <c r="E1231" s="93" t="s">
        <v>228</v>
      </c>
      <c r="F1231" s="9">
        <v>11</v>
      </c>
      <c r="G1231" s="9">
        <f t="shared" si="18"/>
        <v>1</v>
      </c>
      <c r="J1231" s="8">
        <f>IF($AL$1231="NA",0,1)</f>
        <v>0</v>
      </c>
      <c r="K1231" s="28" t="s">
        <v>118</v>
      </c>
      <c r="L1231" s="29"/>
      <c r="N1231" s="30"/>
      <c r="AB1231" s="30"/>
      <c r="AC1231" s="30"/>
      <c r="AD1231" s="30"/>
      <c r="AE1231" s="30"/>
      <c r="AF1231" s="30"/>
      <c r="AG1231" s="30"/>
      <c r="AH1231" s="30"/>
      <c r="AI1231" s="30"/>
      <c r="AK1231" s="30"/>
      <c r="AL1231" s="8" t="str">
        <f>IF('項目E3(環境の整備)'!$AX$30="","NA",'項目E3(環境の整備)'!$AX$30)</f>
        <v>NA</v>
      </c>
      <c r="AN1231" s="30"/>
      <c r="AO1231" s="30"/>
      <c r="AP1231" s="30"/>
      <c r="AQ1231" s="29"/>
      <c r="AR1231" s="29"/>
      <c r="AT1231" s="120"/>
      <c r="BH1231" s="120"/>
      <c r="BI1231" s="120"/>
      <c r="BJ1231" s="120"/>
      <c r="BK1231" s="120"/>
      <c r="BL1231" s="120"/>
      <c r="BM1231" s="120"/>
      <c r="BN1231" s="120"/>
      <c r="BO1231" s="120"/>
      <c r="BQ1231" s="120"/>
      <c r="BR1231" s="9" t="s">
        <v>428</v>
      </c>
      <c r="BT1231" s="120"/>
      <c r="BU1231" s="120"/>
      <c r="BV1231" s="120"/>
      <c r="BW1231" s="9" t="s">
        <v>347</v>
      </c>
      <c r="BX1231" s="29"/>
      <c r="DI1231" s="29"/>
      <c r="DJ1231" s="13" t="s">
        <v>127</v>
      </c>
    </row>
    <row r="1232" spans="2:114" ht="15" customHeight="1">
      <c r="B1232" s="91" t="s">
        <v>440</v>
      </c>
      <c r="C1232" s="92" t="s">
        <v>352</v>
      </c>
      <c r="D1232" s="92" t="s">
        <v>429</v>
      </c>
      <c r="E1232" s="93" t="s">
        <v>430</v>
      </c>
      <c r="F1232" s="9">
        <v>11</v>
      </c>
      <c r="G1232" s="9">
        <f t="shared" si="18"/>
        <v>1</v>
      </c>
      <c r="J1232" s="8">
        <f>IF(OR($M$1232="(選択)",LEN(TRIM($M$1232))=0,$M$1232="NA"),0,1)</f>
        <v>0</v>
      </c>
      <c r="K1232" s="28" t="s">
        <v>145</v>
      </c>
      <c r="L1232" s="29"/>
      <c r="M1232" s="8" t="str">
        <f>IF('項目E3(環境の整備)'!$AY$30="","NA",'項目E3(環境の整備)'!$AY$30)</f>
        <v>(選択)</v>
      </c>
      <c r="N1232" s="30"/>
      <c r="AB1232" s="30"/>
      <c r="AC1232" s="30"/>
      <c r="AD1232" s="30"/>
      <c r="AE1232" s="30"/>
      <c r="AF1232" s="30"/>
      <c r="AG1232" s="30"/>
      <c r="AH1232" s="30"/>
      <c r="AI1232" s="30"/>
      <c r="AK1232" s="30"/>
      <c r="AN1232" s="30"/>
      <c r="AO1232" s="30"/>
      <c r="AP1232" s="30"/>
      <c r="AQ1232" s="29"/>
      <c r="AR1232" s="29"/>
      <c r="AS1232" s="9" t="s">
        <v>431</v>
      </c>
      <c r="AT1232" s="120"/>
      <c r="BH1232" s="120"/>
      <c r="BI1232" s="120"/>
      <c r="BJ1232" s="120"/>
      <c r="BK1232" s="120"/>
      <c r="BL1232" s="120"/>
      <c r="BM1232" s="120"/>
      <c r="BN1232" s="120"/>
      <c r="BO1232" s="120"/>
      <c r="BQ1232" s="120"/>
      <c r="BT1232" s="120"/>
      <c r="BU1232" s="120"/>
      <c r="BV1232" s="120"/>
      <c r="BW1232" s="9" t="s">
        <v>348</v>
      </c>
      <c r="BX1232" s="29"/>
      <c r="DI1232" s="29"/>
      <c r="DJ1232" s="13" t="s">
        <v>360</v>
      </c>
    </row>
    <row r="1233" spans="2:114" ht="15" customHeight="1">
      <c r="B1233" s="91" t="s">
        <v>440</v>
      </c>
      <c r="C1233" s="92" t="s">
        <v>352</v>
      </c>
      <c r="D1233" s="92" t="s">
        <v>357</v>
      </c>
      <c r="E1233" s="93" t="s">
        <v>442</v>
      </c>
      <c r="F1233" s="9">
        <v>12</v>
      </c>
      <c r="G1233" s="9">
        <f t="shared" si="18"/>
        <v>1</v>
      </c>
      <c r="J1233" s="8">
        <f>IF(OR($M$1233="(選択)",LEN(TRIM($M$1233))=0,$M$1233="NA"),0,1)</f>
        <v>0</v>
      </c>
      <c r="K1233" s="28" t="s">
        <v>145</v>
      </c>
      <c r="L1233" s="29"/>
      <c r="M1233" s="8" t="str">
        <f>IF('項目E3(環境の整備)'!$C$31="","NA",'項目E3(環境の整備)'!$C$31)</f>
        <v>(選択)</v>
      </c>
      <c r="N1233" s="30"/>
      <c r="AB1233" s="30"/>
      <c r="AC1233" s="30"/>
      <c r="AD1233" s="30"/>
      <c r="AE1233" s="30"/>
      <c r="AF1233" s="30"/>
      <c r="AG1233" s="30"/>
      <c r="AH1233" s="30"/>
      <c r="AI1233" s="30"/>
      <c r="AK1233" s="30"/>
      <c r="AN1233" s="30"/>
      <c r="AO1233" s="30"/>
      <c r="AP1233" s="30"/>
      <c r="AQ1233" s="29"/>
      <c r="AR1233" s="29"/>
      <c r="AS1233" s="9" t="s">
        <v>359</v>
      </c>
      <c r="AT1233" s="120"/>
      <c r="BH1233" s="120"/>
      <c r="BI1233" s="120"/>
      <c r="BJ1233" s="120"/>
      <c r="BK1233" s="120"/>
      <c r="BL1233" s="120"/>
      <c r="BM1233" s="120"/>
      <c r="BN1233" s="120"/>
      <c r="BO1233" s="120"/>
      <c r="BQ1233" s="120"/>
      <c r="BT1233" s="120"/>
      <c r="BU1233" s="120"/>
      <c r="BV1233" s="120"/>
      <c r="BW1233" s="9" t="s">
        <v>295</v>
      </c>
      <c r="BX1233" s="29"/>
      <c r="DI1233" s="29"/>
      <c r="DJ1233" s="13" t="s">
        <v>360</v>
      </c>
    </row>
    <row r="1234" spans="2:114" ht="15" customHeight="1">
      <c r="B1234" s="91" t="s">
        <v>440</v>
      </c>
      <c r="C1234" s="92" t="s">
        <v>352</v>
      </c>
      <c r="D1234" s="92" t="s">
        <v>361</v>
      </c>
      <c r="E1234" s="93" t="s">
        <v>362</v>
      </c>
      <c r="F1234" s="9">
        <v>12</v>
      </c>
      <c r="G1234" s="9">
        <f t="shared" si="18"/>
        <v>1</v>
      </c>
      <c r="J1234" s="8">
        <f>IF($AL$1234="NA",0,1)</f>
        <v>0</v>
      </c>
      <c r="K1234" s="28" t="s">
        <v>118</v>
      </c>
      <c r="L1234" s="29"/>
      <c r="N1234" s="30"/>
      <c r="AB1234" s="30"/>
      <c r="AC1234" s="30"/>
      <c r="AD1234" s="30"/>
      <c r="AE1234" s="30"/>
      <c r="AF1234" s="30"/>
      <c r="AG1234" s="30"/>
      <c r="AH1234" s="30"/>
      <c r="AI1234" s="30"/>
      <c r="AK1234" s="30"/>
      <c r="AL1234" s="8" t="str">
        <f>IF('項目E3(環境の整備)'!$D$31="","NA",'項目E3(環境の整備)'!$D$31)</f>
        <v>NA</v>
      </c>
      <c r="AN1234" s="30"/>
      <c r="AO1234" s="30"/>
      <c r="AP1234" s="30"/>
      <c r="AQ1234" s="29"/>
      <c r="AR1234" s="29"/>
      <c r="AT1234" s="120"/>
      <c r="BH1234" s="120"/>
      <c r="BI1234" s="120"/>
      <c r="BJ1234" s="120"/>
      <c r="BK1234" s="120"/>
      <c r="BL1234" s="120"/>
      <c r="BM1234" s="120"/>
      <c r="BN1234" s="120"/>
      <c r="BO1234" s="120"/>
      <c r="BQ1234" s="120"/>
      <c r="BR1234" s="9" t="s">
        <v>363</v>
      </c>
      <c r="BT1234" s="120"/>
      <c r="BU1234" s="120"/>
      <c r="BV1234" s="120"/>
      <c r="BW1234" s="9" t="s">
        <v>296</v>
      </c>
      <c r="BX1234" s="29"/>
      <c r="DI1234" s="29"/>
      <c r="DJ1234" s="13" t="s">
        <v>127</v>
      </c>
    </row>
    <row r="1235" spans="2:114" ht="15" customHeight="1">
      <c r="B1235" s="91" t="s">
        <v>440</v>
      </c>
      <c r="C1235" s="92" t="s">
        <v>352</v>
      </c>
      <c r="D1235" s="92" t="s">
        <v>364</v>
      </c>
      <c r="E1235" s="93" t="s">
        <v>365</v>
      </c>
      <c r="F1235" s="9">
        <v>12</v>
      </c>
      <c r="G1235" s="9">
        <f t="shared" si="18"/>
        <v>1</v>
      </c>
      <c r="J1235" s="8">
        <f>IF(COUNTIF($O$1235:$AH$1235,"○")=0,0,1)</f>
        <v>0</v>
      </c>
      <c r="K1235" s="28" t="s">
        <v>366</v>
      </c>
      <c r="L1235" s="29"/>
      <c r="N1235" s="30"/>
      <c r="O1235" s="8" t="str">
        <f>IF('項目E3(環境の整備)'!$G$31="","NA",'項目E3(環境の整備)'!$G$31)</f>
        <v>NA</v>
      </c>
      <c r="P1235" s="8" t="str">
        <f>IF('項目E3(環境の整備)'!$H$31="","NA",'項目E3(環境の整備)'!$H$31)</f>
        <v>NA</v>
      </c>
      <c r="Q1235" s="8" t="str">
        <f>IF('項目E3(環境の整備)'!$I$31="","NA",'項目E3(環境の整備)'!$I$31)</f>
        <v>NA</v>
      </c>
      <c r="AB1235" s="30"/>
      <c r="AC1235" s="30"/>
      <c r="AD1235" s="30"/>
      <c r="AE1235" s="30"/>
      <c r="AF1235" s="30"/>
      <c r="AG1235" s="30"/>
      <c r="AH1235" s="30"/>
      <c r="AI1235" s="30"/>
      <c r="AK1235" s="30"/>
      <c r="AM1235" s="32"/>
      <c r="AN1235" s="30"/>
      <c r="AO1235" s="30"/>
      <c r="AP1235" s="30"/>
      <c r="AQ1235" s="29"/>
      <c r="AR1235" s="29"/>
      <c r="AT1235" s="120"/>
      <c r="AU1235" s="9" t="s">
        <v>367</v>
      </c>
      <c r="AV1235" s="9" t="s">
        <v>368</v>
      </c>
      <c r="AW1235" s="9" t="s">
        <v>369</v>
      </c>
      <c r="BH1235" s="120"/>
      <c r="BI1235" s="120"/>
      <c r="BJ1235" s="120"/>
      <c r="BK1235" s="120"/>
      <c r="BL1235" s="120"/>
      <c r="BM1235" s="120"/>
      <c r="BN1235" s="120"/>
      <c r="BO1235" s="120"/>
      <c r="BQ1235" s="120"/>
      <c r="BT1235" s="120"/>
      <c r="BU1235" s="120"/>
      <c r="BV1235" s="120"/>
      <c r="BW1235" s="9" t="s">
        <v>300</v>
      </c>
      <c r="BX1235" s="29"/>
      <c r="DI1235" s="29"/>
      <c r="DJ1235" s="13" t="s">
        <v>370</v>
      </c>
    </row>
    <row r="1236" spans="2:114" ht="15" customHeight="1">
      <c r="B1236" s="91" t="s">
        <v>440</v>
      </c>
      <c r="C1236" s="92" t="s">
        <v>352</v>
      </c>
      <c r="D1236" s="92" t="s">
        <v>364</v>
      </c>
      <c r="E1236" s="93" t="s">
        <v>371</v>
      </c>
      <c r="F1236" s="9">
        <v>12</v>
      </c>
      <c r="G1236" s="9">
        <f t="shared" si="18"/>
        <v>1</v>
      </c>
      <c r="I1236" s="8">
        <f>IF(AND($J$1235=1,$Q$1235&lt;&gt;"○"),1,0)</f>
        <v>0</v>
      </c>
      <c r="J1236" s="8">
        <f>IF($AL$1236="NA",0,1)</f>
        <v>0</v>
      </c>
      <c r="K1236" s="28" t="s">
        <v>118</v>
      </c>
      <c r="L1236" s="29"/>
      <c r="N1236" s="30"/>
      <c r="AB1236" s="30"/>
      <c r="AC1236" s="30"/>
      <c r="AD1236" s="30"/>
      <c r="AE1236" s="30"/>
      <c r="AF1236" s="30"/>
      <c r="AG1236" s="30"/>
      <c r="AH1236" s="30"/>
      <c r="AI1236" s="30"/>
      <c r="AK1236" s="30"/>
      <c r="AL1236" s="8" t="str">
        <f>IF('項目E3(環境の整備)'!$J$31="","NA",'項目E3(環境の整備)'!$J$31)</f>
        <v>NA</v>
      </c>
      <c r="AN1236" s="30"/>
      <c r="AO1236" s="30"/>
      <c r="AP1236" s="30"/>
      <c r="AQ1236" s="29"/>
      <c r="AR1236" s="29"/>
      <c r="AT1236" s="120"/>
      <c r="BH1236" s="120"/>
      <c r="BI1236" s="120"/>
      <c r="BJ1236" s="120"/>
      <c r="BK1236" s="120"/>
      <c r="BL1236" s="120"/>
      <c r="BM1236" s="120"/>
      <c r="BN1236" s="120"/>
      <c r="BO1236" s="120"/>
      <c r="BQ1236" s="120"/>
      <c r="BR1236" s="9" t="s">
        <v>372</v>
      </c>
      <c r="BT1236" s="120"/>
      <c r="BU1236" s="120"/>
      <c r="BV1236" s="120"/>
      <c r="BW1236" s="9" t="s">
        <v>301</v>
      </c>
      <c r="BX1236" s="29"/>
      <c r="BY1236" s="13" t="s">
        <v>369</v>
      </c>
      <c r="CA1236" s="13" t="s">
        <v>373</v>
      </c>
      <c r="DI1236" s="29"/>
      <c r="DJ1236" s="13" t="s">
        <v>127</v>
      </c>
    </row>
    <row r="1237" spans="2:114" ht="15" customHeight="1">
      <c r="B1237" s="91" t="s">
        <v>440</v>
      </c>
      <c r="C1237" s="92" t="s">
        <v>352</v>
      </c>
      <c r="D1237" s="92" t="s">
        <v>162</v>
      </c>
      <c r="E1237" s="93" t="s">
        <v>374</v>
      </c>
      <c r="F1237" s="9">
        <v>12</v>
      </c>
      <c r="G1237" s="9">
        <f t="shared" si="18"/>
        <v>1</v>
      </c>
      <c r="J1237" s="8">
        <f>IF(COUNTIF($O$1237:$AH$1237,"○")=0,0,1)</f>
        <v>0</v>
      </c>
      <c r="K1237" s="28" t="s">
        <v>154</v>
      </c>
      <c r="L1237" s="29"/>
      <c r="N1237" s="30"/>
      <c r="O1237" s="8" t="str">
        <f>IF('項目E3(環境の整備)'!$K$31="","NA",'項目E3(環境の整備)'!$K$31)</f>
        <v>NA</v>
      </c>
      <c r="P1237" s="8" t="str">
        <f>IF('項目E3(環境の整備)'!$L$31="","NA",'項目E3(環境の整備)'!$L$31)</f>
        <v>NA</v>
      </c>
      <c r="Q1237" s="8" t="str">
        <f>IF('項目E3(環境の整備)'!$M$31="","NA",'項目E3(環境の整備)'!$M$31)</f>
        <v>NA</v>
      </c>
      <c r="R1237" s="8" t="str">
        <f>IF('項目E3(環境の整備)'!$N$31="","NA",'項目E3(環境の整備)'!$N$31)</f>
        <v>NA</v>
      </c>
      <c r="AB1237" s="30"/>
      <c r="AC1237" s="30"/>
      <c r="AD1237" s="30"/>
      <c r="AE1237" s="30"/>
      <c r="AF1237" s="30"/>
      <c r="AG1237" s="30"/>
      <c r="AH1237" s="30"/>
      <c r="AI1237" s="30"/>
      <c r="AK1237" s="30"/>
      <c r="AN1237" s="30"/>
      <c r="AO1237" s="30"/>
      <c r="AP1237" s="30"/>
      <c r="AQ1237" s="29"/>
      <c r="AR1237" s="29"/>
      <c r="AT1237" s="120"/>
      <c r="AU1237" s="9" t="s">
        <v>375</v>
      </c>
      <c r="AV1237" s="9" t="s">
        <v>376</v>
      </c>
      <c r="AW1237" s="9" t="s">
        <v>377</v>
      </c>
      <c r="AX1237" s="9" t="s">
        <v>378</v>
      </c>
      <c r="BH1237" s="120"/>
      <c r="BI1237" s="120"/>
      <c r="BJ1237" s="120"/>
      <c r="BK1237" s="120"/>
      <c r="BL1237" s="120"/>
      <c r="BM1237" s="120"/>
      <c r="BN1237" s="120"/>
      <c r="BO1237" s="120"/>
      <c r="BQ1237" s="120"/>
      <c r="BT1237" s="120"/>
      <c r="BU1237" s="120"/>
      <c r="BV1237" s="120"/>
      <c r="BW1237" s="9" t="s">
        <v>306</v>
      </c>
      <c r="BX1237" s="29"/>
      <c r="DI1237" s="29"/>
      <c r="DJ1237" s="13" t="s">
        <v>370</v>
      </c>
    </row>
    <row r="1238" spans="2:114" ht="15" customHeight="1">
      <c r="B1238" s="91" t="s">
        <v>440</v>
      </c>
      <c r="C1238" s="92" t="s">
        <v>352</v>
      </c>
      <c r="D1238" s="92" t="s">
        <v>379</v>
      </c>
      <c r="E1238" s="93" t="s">
        <v>380</v>
      </c>
      <c r="F1238" s="9">
        <v>12</v>
      </c>
      <c r="G1238" s="9">
        <f t="shared" si="18"/>
        <v>1</v>
      </c>
      <c r="J1238" s="8">
        <f>IF(COUNTIF($O$1238:$AH$1238,"○")=0,0,1)</f>
        <v>0</v>
      </c>
      <c r="K1238" s="28" t="s">
        <v>154</v>
      </c>
      <c r="L1238" s="29"/>
      <c r="N1238" s="30"/>
      <c r="O1238" s="8" t="str">
        <f>IF('項目E3(環境の整備)'!$O$31="","NA",'項目E3(環境の整備)'!$O$31)</f>
        <v>NA</v>
      </c>
      <c r="P1238" s="8" t="str">
        <f>IF('項目E3(環境の整備)'!$P$31="","NA",'項目E3(環境の整備)'!$P$31)</f>
        <v>NA</v>
      </c>
      <c r="Q1238" s="8" t="str">
        <f>IF('項目E3(環境の整備)'!$Q$31="","NA",'項目E3(環境の整備)'!$Q$31)</f>
        <v>NA</v>
      </c>
      <c r="R1238" s="8" t="str">
        <f>IF('項目E3(環境の整備)'!$R$31="","NA",'項目E3(環境の整備)'!$R$31)</f>
        <v>NA</v>
      </c>
      <c r="S1238" s="8" t="str">
        <f>IF('項目E3(環境の整備)'!$S$31="","NA",'項目E3(環境の整備)'!$S$31)</f>
        <v>NA</v>
      </c>
      <c r="T1238" s="8" t="str">
        <f>IF('項目E3(環境の整備)'!$T$31="","NA",'項目E3(環境の整備)'!$T$31)</f>
        <v>NA</v>
      </c>
      <c r="U1238" s="8" t="str">
        <f>IF('項目E3(環境の整備)'!$U$31="","NA",'項目E3(環境の整備)'!$U$31)</f>
        <v>NA</v>
      </c>
      <c r="V1238" s="8" t="str">
        <f>IF('項目E3(環境の整備)'!$V$31="","NA",'項目E3(環境の整備)'!$V$31)</f>
        <v>NA</v>
      </c>
      <c r="W1238" s="8" t="str">
        <f>IF('項目E3(環境の整備)'!$W$31="","NA",'項目E3(環境の整備)'!$W$31)</f>
        <v>NA</v>
      </c>
      <c r="AB1238" s="30"/>
      <c r="AC1238" s="30"/>
      <c r="AD1238" s="30"/>
      <c r="AE1238" s="30"/>
      <c r="AF1238" s="30"/>
      <c r="AG1238" s="30"/>
      <c r="AH1238" s="30"/>
      <c r="AI1238" s="30"/>
      <c r="AK1238" s="30"/>
      <c r="AN1238" s="30"/>
      <c r="AO1238" s="30"/>
      <c r="AP1238" s="30"/>
      <c r="AQ1238" s="29"/>
      <c r="AR1238" s="29"/>
      <c r="AT1238" s="120"/>
      <c r="AU1238" s="9" t="s">
        <v>381</v>
      </c>
      <c r="AV1238" s="9" t="s">
        <v>382</v>
      </c>
      <c r="AW1238" s="9" t="s">
        <v>383</v>
      </c>
      <c r="AX1238" s="9" t="s">
        <v>384</v>
      </c>
      <c r="AY1238" s="9" t="s">
        <v>385</v>
      </c>
      <c r="AZ1238" s="9" t="s">
        <v>386</v>
      </c>
      <c r="BA1238" s="9" t="s">
        <v>387</v>
      </c>
      <c r="BB1238" s="9" t="s">
        <v>388</v>
      </c>
      <c r="BC1238" s="9" t="s">
        <v>389</v>
      </c>
      <c r="BH1238" s="120"/>
      <c r="BI1238" s="120"/>
      <c r="BJ1238" s="120"/>
      <c r="BK1238" s="120"/>
      <c r="BL1238" s="120"/>
      <c r="BM1238" s="120"/>
      <c r="BN1238" s="120"/>
      <c r="BO1238" s="120"/>
      <c r="BQ1238" s="120"/>
      <c r="BT1238" s="120"/>
      <c r="BU1238" s="120"/>
      <c r="BV1238" s="120"/>
      <c r="BW1238" s="9" t="s">
        <v>316</v>
      </c>
      <c r="BX1238" s="29"/>
      <c r="DI1238" s="29"/>
      <c r="DJ1238" s="13" t="s">
        <v>370</v>
      </c>
    </row>
    <row r="1239" spans="2:114" ht="15" customHeight="1">
      <c r="B1239" s="91" t="s">
        <v>440</v>
      </c>
      <c r="C1239" s="92" t="s">
        <v>352</v>
      </c>
      <c r="D1239" s="92" t="s">
        <v>391</v>
      </c>
      <c r="E1239" s="93" t="s">
        <v>392</v>
      </c>
      <c r="F1239" s="9">
        <v>12</v>
      </c>
      <c r="G1239" s="9">
        <f t="shared" ref="G1239:G1302" si="19">+IF($AJ$1045="NA",1,IF(F1239&gt;$AJ$1045,1,0))</f>
        <v>1</v>
      </c>
      <c r="J1239" s="8">
        <f>IF(COUNTIF($O$1239:$AH$1239,"○")=0,0,1)</f>
        <v>0</v>
      </c>
      <c r="K1239" s="28" t="s">
        <v>154</v>
      </c>
      <c r="L1239" s="29"/>
      <c r="N1239" s="30"/>
      <c r="O1239" s="8" t="str">
        <f>IF('項目E3(環境の整備)'!$X$31="","NA",'項目E3(環境の整備)'!$X$31)</f>
        <v>NA</v>
      </c>
      <c r="P1239" s="8" t="str">
        <f>IF('項目E3(環境の整備)'!$Y$31="","NA",'項目E3(環境の整備)'!$Y$31)</f>
        <v>NA</v>
      </c>
      <c r="Q1239" s="8" t="str">
        <f>IF('項目E3(環境の整備)'!$Z$31="","NA",'項目E3(環境の整備)'!$Z$31)</f>
        <v>NA</v>
      </c>
      <c r="R1239" s="8" t="str">
        <f>IF('項目E3(環境の整備)'!$AA$31="","NA",'項目E3(環境の整備)'!$AA$31)</f>
        <v>NA</v>
      </c>
      <c r="S1239" s="8" t="str">
        <f>IF('項目E3(環境の整備)'!$AB$31="","NA",'項目E3(環境の整備)'!$AB$31)</f>
        <v>NA</v>
      </c>
      <c r="T1239" s="8" t="str">
        <f>IF('項目E3(環境の整備)'!$AC$31="","NA",'項目E3(環境の整備)'!$AC$31)</f>
        <v>NA</v>
      </c>
      <c r="U1239" s="8" t="str">
        <f>IF('項目E3(環境の整備)'!$AD$31="","NA",'項目E3(環境の整備)'!$AD$31)</f>
        <v>NA</v>
      </c>
      <c r="V1239" s="8" t="str">
        <f>IF('項目E3(環境の整備)'!$AE$31="","NA",'項目E3(環境の整備)'!$AE$31)</f>
        <v>NA</v>
      </c>
      <c r="W1239" s="8" t="str">
        <f>IF('項目E3(環境の整備)'!$AF$31="","NA",'項目E3(環境の整備)'!$AF$31)</f>
        <v>NA</v>
      </c>
      <c r="X1239" s="8" t="str">
        <f>IF('項目E3(環境の整備)'!$AG$31="","NA",'項目E3(環境の整備)'!$AG$31)</f>
        <v>NA</v>
      </c>
      <c r="Y1239" s="8" t="str">
        <f>IF('項目E3(環境の整備)'!$AH$31="","NA",'項目E3(環境の整備)'!$AH$31)</f>
        <v>NA</v>
      </c>
      <c r="AB1239" s="30"/>
      <c r="AC1239" s="30"/>
      <c r="AD1239" s="30"/>
      <c r="AE1239" s="30"/>
      <c r="AF1239" s="30"/>
      <c r="AG1239" s="30"/>
      <c r="AH1239" s="30"/>
      <c r="AI1239" s="30"/>
      <c r="AK1239" s="30"/>
      <c r="AN1239" s="30"/>
      <c r="AO1239" s="30"/>
      <c r="AP1239" s="30"/>
      <c r="AQ1239" s="29"/>
      <c r="AR1239" s="29"/>
      <c r="AT1239" s="120"/>
      <c r="AU1239" s="9" t="s">
        <v>393</v>
      </c>
      <c r="AV1239" s="9" t="s">
        <v>394</v>
      </c>
      <c r="AW1239" s="9" t="s">
        <v>395</v>
      </c>
      <c r="AX1239" s="9" t="s">
        <v>396</v>
      </c>
      <c r="AY1239" s="9" t="s">
        <v>397</v>
      </c>
      <c r="AZ1239" s="9" t="s">
        <v>398</v>
      </c>
      <c r="BA1239" s="9" t="s">
        <v>399</v>
      </c>
      <c r="BB1239" s="9" t="s">
        <v>400</v>
      </c>
      <c r="BC1239" s="9" t="s">
        <v>401</v>
      </c>
      <c r="BD1239" s="9" t="s">
        <v>402</v>
      </c>
      <c r="BE1239" s="9" t="s">
        <v>403</v>
      </c>
      <c r="BH1239" s="120"/>
      <c r="BI1239" s="120"/>
      <c r="BJ1239" s="120"/>
      <c r="BK1239" s="120"/>
      <c r="BL1239" s="120"/>
      <c r="BM1239" s="120"/>
      <c r="BN1239" s="120"/>
      <c r="BO1239" s="120"/>
      <c r="BQ1239" s="120"/>
      <c r="BT1239" s="120"/>
      <c r="BU1239" s="120"/>
      <c r="BV1239" s="120"/>
      <c r="BW1239" s="9" t="s">
        <v>328</v>
      </c>
      <c r="BX1239" s="29"/>
      <c r="DI1239" s="29"/>
      <c r="DJ1239" s="13" t="s">
        <v>370</v>
      </c>
    </row>
    <row r="1240" spans="2:114" ht="15" customHeight="1">
      <c r="B1240" s="91" t="s">
        <v>440</v>
      </c>
      <c r="C1240" s="92" t="s">
        <v>352</v>
      </c>
      <c r="D1240" s="92" t="s">
        <v>391</v>
      </c>
      <c r="E1240" s="93" t="s">
        <v>404</v>
      </c>
      <c r="F1240" s="9">
        <v>12</v>
      </c>
      <c r="G1240" s="9">
        <f t="shared" si="19"/>
        <v>1</v>
      </c>
      <c r="I1240" s="8">
        <f>IF(AND($J$1239=1,$Y$1239&lt;&gt;"○"),1,0)</f>
        <v>0</v>
      </c>
      <c r="J1240" s="8">
        <f>IF($AL$1240="NA",0,1)</f>
        <v>0</v>
      </c>
      <c r="K1240" s="28" t="s">
        <v>118</v>
      </c>
      <c r="L1240" s="29"/>
      <c r="N1240" s="30"/>
      <c r="AB1240" s="30"/>
      <c r="AC1240" s="30"/>
      <c r="AD1240" s="30"/>
      <c r="AE1240" s="30"/>
      <c r="AF1240" s="30"/>
      <c r="AG1240" s="30"/>
      <c r="AH1240" s="30"/>
      <c r="AI1240" s="30"/>
      <c r="AK1240" s="30"/>
      <c r="AL1240" s="8" t="str">
        <f>IF('項目E3(環境の整備)'!$AI$31="","NA",'項目E3(環境の整備)'!$AI$31)</f>
        <v>NA</v>
      </c>
      <c r="AN1240" s="30"/>
      <c r="AO1240" s="30"/>
      <c r="AP1240" s="30"/>
      <c r="AQ1240" s="29"/>
      <c r="AR1240" s="29"/>
      <c r="AT1240" s="120"/>
      <c r="BH1240" s="120"/>
      <c r="BI1240" s="120"/>
      <c r="BJ1240" s="120"/>
      <c r="BK1240" s="120"/>
      <c r="BL1240" s="120"/>
      <c r="BM1240" s="120"/>
      <c r="BN1240" s="120"/>
      <c r="BO1240" s="120"/>
      <c r="BQ1240" s="120"/>
      <c r="BR1240" s="9" t="s">
        <v>405</v>
      </c>
      <c r="BT1240" s="120"/>
      <c r="BU1240" s="120"/>
      <c r="BV1240" s="120"/>
      <c r="BW1240" s="9" t="s">
        <v>329</v>
      </c>
      <c r="BX1240" s="29"/>
      <c r="BY1240" s="13" t="s">
        <v>403</v>
      </c>
      <c r="CA1240" s="13" t="s">
        <v>373</v>
      </c>
      <c r="DI1240" s="29"/>
      <c r="DJ1240" s="13" t="s">
        <v>127</v>
      </c>
    </row>
    <row r="1241" spans="2:114" ht="15" customHeight="1">
      <c r="B1241" s="91" t="s">
        <v>440</v>
      </c>
      <c r="C1241" s="92" t="s">
        <v>352</v>
      </c>
      <c r="D1241" s="92" t="s">
        <v>406</v>
      </c>
      <c r="E1241" s="93" t="s">
        <v>407</v>
      </c>
      <c r="F1241" s="9">
        <v>12</v>
      </c>
      <c r="G1241" s="9">
        <f t="shared" si="19"/>
        <v>1</v>
      </c>
      <c r="J1241" s="8">
        <f>IF(COUNTIF($O$1241:$AH$1241,"○")=0,0,1)</f>
        <v>0</v>
      </c>
      <c r="K1241" s="28" t="s">
        <v>154</v>
      </c>
      <c r="L1241" s="29"/>
      <c r="N1241" s="30"/>
      <c r="O1241" s="8" t="str">
        <f>IF('項目E3(環境の整備)'!$AJ$31="","NA",'項目E3(環境の整備)'!$AJ$31)</f>
        <v>NA</v>
      </c>
      <c r="P1241" s="8" t="str">
        <f>IF('項目E3(環境の整備)'!$AK$31="","NA",'項目E3(環境の整備)'!$AK$31)</f>
        <v>NA</v>
      </c>
      <c r="Q1241" s="8" t="str">
        <f>IF('項目E3(環境の整備)'!$AL$31="","NA",'項目E3(環境の整備)'!$AL$31)</f>
        <v>NA</v>
      </c>
      <c r="R1241" s="8" t="str">
        <f>IF('項目E3(環境の整備)'!$AM$31="","NA",'項目E3(環境の整備)'!$AM$31)</f>
        <v>NA</v>
      </c>
      <c r="S1241" s="8" t="str">
        <f>IF('項目E3(環境の整備)'!$AN$31="","NA",'項目E3(環境の整備)'!$AN$31)</f>
        <v>NA</v>
      </c>
      <c r="T1241" s="8" t="str">
        <f>IF('項目E3(環境の整備)'!$AO$31="","NA",'項目E3(環境の整備)'!$AO$31)</f>
        <v>NA</v>
      </c>
      <c r="AB1241" s="30"/>
      <c r="AC1241" s="30"/>
      <c r="AD1241" s="30"/>
      <c r="AE1241" s="30"/>
      <c r="AF1241" s="30"/>
      <c r="AG1241" s="30"/>
      <c r="AH1241" s="30"/>
      <c r="AI1241" s="30"/>
      <c r="AK1241" s="30"/>
      <c r="AN1241" s="30"/>
      <c r="AO1241" s="30"/>
      <c r="AP1241" s="30"/>
      <c r="AQ1241" s="29"/>
      <c r="AR1241" s="29"/>
      <c r="AT1241" s="120"/>
      <c r="AU1241" s="9" t="s">
        <v>408</v>
      </c>
      <c r="AV1241" s="9" t="s">
        <v>409</v>
      </c>
      <c r="AW1241" s="9" t="s">
        <v>410</v>
      </c>
      <c r="AX1241" s="9" t="s">
        <v>411</v>
      </c>
      <c r="AY1241" s="9" t="s">
        <v>412</v>
      </c>
      <c r="AZ1241" s="9" t="s">
        <v>413</v>
      </c>
      <c r="BH1241" s="120"/>
      <c r="BI1241" s="120"/>
      <c r="BJ1241" s="120"/>
      <c r="BK1241" s="120"/>
      <c r="BL1241" s="120"/>
      <c r="BM1241" s="120"/>
      <c r="BN1241" s="120"/>
      <c r="BO1241" s="120"/>
      <c r="BQ1241" s="120"/>
      <c r="BT1241" s="120"/>
      <c r="BU1241" s="120"/>
      <c r="BV1241" s="120"/>
      <c r="BW1241" s="9" t="s">
        <v>336</v>
      </c>
      <c r="BX1241" s="29"/>
      <c r="DI1241" s="29"/>
      <c r="DJ1241" s="13" t="s">
        <v>370</v>
      </c>
    </row>
    <row r="1242" spans="2:114" ht="15" customHeight="1">
      <c r="B1242" s="91" t="s">
        <v>440</v>
      </c>
      <c r="C1242" s="92" t="s">
        <v>352</v>
      </c>
      <c r="D1242" s="92" t="s">
        <v>406</v>
      </c>
      <c r="E1242" s="93" t="s">
        <v>414</v>
      </c>
      <c r="F1242" s="9">
        <v>12</v>
      </c>
      <c r="G1242" s="9">
        <f t="shared" si="19"/>
        <v>1</v>
      </c>
      <c r="I1242" s="8">
        <f>IF(AND($J$1241=1,$T$1241&lt;&gt;"○"),1,0)</f>
        <v>0</v>
      </c>
      <c r="J1242" s="8">
        <f>IF($AL$1242="NA",0,1)</f>
        <v>0</v>
      </c>
      <c r="K1242" s="28" t="s">
        <v>118</v>
      </c>
      <c r="L1242" s="29"/>
      <c r="N1242" s="30"/>
      <c r="AB1242" s="30"/>
      <c r="AC1242" s="30"/>
      <c r="AD1242" s="30"/>
      <c r="AE1242" s="30"/>
      <c r="AF1242" s="30"/>
      <c r="AG1242" s="30"/>
      <c r="AH1242" s="30"/>
      <c r="AI1242" s="30"/>
      <c r="AK1242" s="30"/>
      <c r="AL1242" s="8" t="str">
        <f>IF('項目E3(環境の整備)'!$AP$31="","NA",'項目E3(環境の整備)'!$AP$31)</f>
        <v>NA</v>
      </c>
      <c r="AN1242" s="30"/>
      <c r="AO1242" s="30"/>
      <c r="AP1242" s="30"/>
      <c r="AQ1242" s="29"/>
      <c r="AR1242" s="29"/>
      <c r="AT1242" s="120"/>
      <c r="BH1242" s="120"/>
      <c r="BI1242" s="120"/>
      <c r="BJ1242" s="120"/>
      <c r="BK1242" s="120"/>
      <c r="BL1242" s="120"/>
      <c r="BM1242" s="120"/>
      <c r="BN1242" s="120"/>
      <c r="BO1242" s="120"/>
      <c r="BQ1242" s="120"/>
      <c r="BR1242" s="9" t="s">
        <v>415</v>
      </c>
      <c r="BT1242" s="120"/>
      <c r="BU1242" s="120"/>
      <c r="BV1242" s="120"/>
      <c r="BW1242" s="9" t="s">
        <v>337</v>
      </c>
      <c r="BX1242" s="29"/>
      <c r="BY1242" s="13" t="s">
        <v>413</v>
      </c>
      <c r="CA1242" s="13" t="s">
        <v>373</v>
      </c>
      <c r="DI1242" s="29"/>
      <c r="DJ1242" s="13" t="s">
        <v>127</v>
      </c>
    </row>
    <row r="1243" spans="2:114" ht="15" customHeight="1">
      <c r="B1243" s="91" t="s">
        <v>440</v>
      </c>
      <c r="C1243" s="92" t="s">
        <v>352</v>
      </c>
      <c r="D1243" s="92" t="s">
        <v>209</v>
      </c>
      <c r="E1243" s="93" t="s">
        <v>210</v>
      </c>
      <c r="F1243" s="9">
        <v>12</v>
      </c>
      <c r="G1243" s="9">
        <f t="shared" si="19"/>
        <v>1</v>
      </c>
      <c r="J1243" s="8">
        <f>IF(COUNTIF($O$1243:$AH$1243,"○")=0,0,1)</f>
        <v>0</v>
      </c>
      <c r="K1243" s="28" t="s">
        <v>154</v>
      </c>
      <c r="L1243" s="29"/>
      <c r="N1243" s="30"/>
      <c r="O1243" s="8" t="str">
        <f>IF('項目E3(環境の整備)'!$AQ$31="","NA",'項目E3(環境の整備)'!$AQ$31)</f>
        <v>NA</v>
      </c>
      <c r="P1243" s="8" t="str">
        <f>IF('項目E3(環境の整備)'!$AR$31="","NA",'項目E3(環境の整備)'!$AR$31)</f>
        <v>NA</v>
      </c>
      <c r="Q1243" s="8" t="str">
        <f>IF('項目E3(環境の整備)'!$AS$31="","NA",'項目E3(環境の整備)'!$AS$31)</f>
        <v>NA</v>
      </c>
      <c r="AB1243" s="30"/>
      <c r="AC1243" s="30"/>
      <c r="AD1243" s="30"/>
      <c r="AE1243" s="30"/>
      <c r="AF1243" s="30"/>
      <c r="AG1243" s="30"/>
      <c r="AH1243" s="30"/>
      <c r="AI1243" s="30"/>
      <c r="AK1243" s="30"/>
      <c r="AN1243" s="30"/>
      <c r="AO1243" s="30"/>
      <c r="AP1243" s="30"/>
      <c r="AQ1243" s="29"/>
      <c r="AR1243" s="29"/>
      <c r="AT1243" s="120"/>
      <c r="AU1243" s="9" t="s">
        <v>416</v>
      </c>
      <c r="AV1243" s="9" t="s">
        <v>417</v>
      </c>
      <c r="AW1243" s="9" t="s">
        <v>418</v>
      </c>
      <c r="BH1243" s="120"/>
      <c r="BI1243" s="120"/>
      <c r="BJ1243" s="120"/>
      <c r="BK1243" s="120"/>
      <c r="BL1243" s="120"/>
      <c r="BM1243" s="120"/>
      <c r="BN1243" s="120"/>
      <c r="BO1243" s="120"/>
      <c r="BQ1243" s="120"/>
      <c r="BT1243" s="120"/>
      <c r="BU1243" s="120"/>
      <c r="BV1243" s="120"/>
      <c r="BW1243" s="9" t="s">
        <v>342</v>
      </c>
      <c r="BX1243" s="29"/>
      <c r="DI1243" s="29"/>
      <c r="DJ1243" s="13" t="s">
        <v>370</v>
      </c>
    </row>
    <row r="1244" spans="2:114" ht="15" customHeight="1">
      <c r="B1244" s="91" t="s">
        <v>440</v>
      </c>
      <c r="C1244" s="92" t="s">
        <v>352</v>
      </c>
      <c r="D1244" s="92" t="s">
        <v>215</v>
      </c>
      <c r="E1244" s="93" t="s">
        <v>419</v>
      </c>
      <c r="F1244" s="9">
        <v>12</v>
      </c>
      <c r="G1244" s="9">
        <f t="shared" si="19"/>
        <v>1</v>
      </c>
      <c r="J1244" s="8">
        <f>IF(COUNTIF($O$1244:$AH$1244,"○")=0,0,1)</f>
        <v>0</v>
      </c>
      <c r="K1244" s="28" t="s">
        <v>154</v>
      </c>
      <c r="L1244" s="29"/>
      <c r="N1244" s="30"/>
      <c r="O1244" s="8" t="str">
        <f>IF('項目E3(環境の整備)'!$AT$31="","NA",'項目E3(環境の整備)'!$AT$31)</f>
        <v>NA</v>
      </c>
      <c r="AB1244" s="30"/>
      <c r="AC1244" s="30"/>
      <c r="AD1244" s="30"/>
      <c r="AE1244" s="30"/>
      <c r="AF1244" s="30"/>
      <c r="AG1244" s="30"/>
      <c r="AH1244" s="30"/>
      <c r="AI1244" s="30"/>
      <c r="AK1244" s="30"/>
      <c r="AN1244" s="30"/>
      <c r="AO1244" s="30"/>
      <c r="AP1244" s="30"/>
      <c r="AQ1244" s="29"/>
      <c r="AR1244" s="29"/>
      <c r="AT1244" s="120"/>
      <c r="AU1244" s="9" t="s">
        <v>420</v>
      </c>
      <c r="BH1244" s="120"/>
      <c r="BI1244" s="120"/>
      <c r="BJ1244" s="120"/>
      <c r="BK1244" s="120"/>
      <c r="BL1244" s="120"/>
      <c r="BM1244" s="120"/>
      <c r="BN1244" s="120"/>
      <c r="BO1244" s="120"/>
      <c r="BQ1244" s="120"/>
      <c r="BT1244" s="120"/>
      <c r="BU1244" s="120"/>
      <c r="BV1244" s="120"/>
      <c r="BW1244" s="9" t="s">
        <v>343</v>
      </c>
      <c r="BX1244" s="29"/>
      <c r="DI1244" s="29"/>
      <c r="DJ1244" s="13" t="s">
        <v>370</v>
      </c>
    </row>
    <row r="1245" spans="2:114" ht="15" customHeight="1">
      <c r="B1245" s="91" t="s">
        <v>440</v>
      </c>
      <c r="C1245" s="92" t="s">
        <v>352</v>
      </c>
      <c r="D1245" s="92" t="s">
        <v>218</v>
      </c>
      <c r="E1245" s="93" t="s">
        <v>421</v>
      </c>
      <c r="F1245" s="9">
        <v>12</v>
      </c>
      <c r="G1245" s="9">
        <f t="shared" si="19"/>
        <v>1</v>
      </c>
      <c r="J1245" s="8">
        <f>IF($AL$1245="NA",0,1)</f>
        <v>0</v>
      </c>
      <c r="K1245" s="28" t="s">
        <v>118</v>
      </c>
      <c r="L1245" s="29"/>
      <c r="N1245" s="30"/>
      <c r="AB1245" s="30"/>
      <c r="AC1245" s="30"/>
      <c r="AD1245" s="30"/>
      <c r="AE1245" s="30"/>
      <c r="AF1245" s="30"/>
      <c r="AG1245" s="30"/>
      <c r="AH1245" s="30"/>
      <c r="AI1245" s="30"/>
      <c r="AK1245" s="30"/>
      <c r="AL1245" s="8" t="str">
        <f>IF('項目E3(環境の整備)'!$AU$31="","NA",'項目E3(環境の整備)'!$AU$31)</f>
        <v>NA</v>
      </c>
      <c r="AN1245" s="30"/>
      <c r="AO1245" s="30"/>
      <c r="AP1245" s="30"/>
      <c r="AQ1245" s="29"/>
      <c r="AR1245" s="29"/>
      <c r="AT1245" s="120"/>
      <c r="BH1245" s="120"/>
      <c r="BI1245" s="120"/>
      <c r="BJ1245" s="120"/>
      <c r="BK1245" s="120"/>
      <c r="BL1245" s="120"/>
      <c r="BM1245" s="120"/>
      <c r="BN1245" s="120"/>
      <c r="BO1245" s="120"/>
      <c r="BQ1245" s="120"/>
      <c r="BR1245" s="9" t="s">
        <v>422</v>
      </c>
      <c r="BT1245" s="120"/>
      <c r="BU1245" s="120"/>
      <c r="BV1245" s="120"/>
      <c r="BW1245" s="9" t="s">
        <v>344</v>
      </c>
      <c r="BX1245" s="29"/>
      <c r="DI1245" s="29"/>
      <c r="DJ1245" s="13" t="s">
        <v>127</v>
      </c>
    </row>
    <row r="1246" spans="2:114" ht="15" customHeight="1">
      <c r="B1246" s="91" t="s">
        <v>440</v>
      </c>
      <c r="C1246" s="92" t="s">
        <v>352</v>
      </c>
      <c r="D1246" s="92" t="s">
        <v>432</v>
      </c>
      <c r="E1246" s="93" t="s">
        <v>423</v>
      </c>
      <c r="F1246" s="9">
        <v>12</v>
      </c>
      <c r="G1246" s="9">
        <f t="shared" si="19"/>
        <v>1</v>
      </c>
      <c r="J1246" s="8">
        <f>IF(OR($M$1246="(選択)",LEN(TRIM($M$1246))=0,$M$1246="NA"),0,1)</f>
        <v>0</v>
      </c>
      <c r="K1246" s="28" t="s">
        <v>145</v>
      </c>
      <c r="L1246" s="29"/>
      <c r="M1246" s="8" t="str">
        <f>IF('項目E3(環境の整備)'!$AV$31="","NA",'項目E3(環境の整備)'!$AV$31)</f>
        <v>(選択)</v>
      </c>
      <c r="N1246" s="30"/>
      <c r="AB1246" s="30"/>
      <c r="AC1246" s="30"/>
      <c r="AD1246" s="30"/>
      <c r="AE1246" s="30"/>
      <c r="AF1246" s="30"/>
      <c r="AG1246" s="30"/>
      <c r="AH1246" s="30"/>
      <c r="AI1246" s="30"/>
      <c r="AK1246" s="30"/>
      <c r="AN1246" s="30"/>
      <c r="AO1246" s="30"/>
      <c r="AP1246" s="30"/>
      <c r="AQ1246" s="29"/>
      <c r="AR1246" s="29"/>
      <c r="AS1246" s="9" t="s">
        <v>424</v>
      </c>
      <c r="AT1246" s="120"/>
      <c r="BH1246" s="120"/>
      <c r="BI1246" s="120"/>
      <c r="BJ1246" s="120"/>
      <c r="BK1246" s="120"/>
      <c r="BL1246" s="120"/>
      <c r="BM1246" s="120"/>
      <c r="BN1246" s="120"/>
      <c r="BO1246" s="120"/>
      <c r="BQ1246" s="120"/>
      <c r="BT1246" s="120"/>
      <c r="BU1246" s="120"/>
      <c r="BV1246" s="120"/>
      <c r="BW1246" s="9" t="s">
        <v>345</v>
      </c>
      <c r="BX1246" s="29"/>
      <c r="DI1246" s="29"/>
      <c r="DJ1246" s="13" t="s">
        <v>360</v>
      </c>
    </row>
    <row r="1247" spans="2:114" ht="15" customHeight="1">
      <c r="B1247" s="91" t="s">
        <v>440</v>
      </c>
      <c r="C1247" s="92" t="s">
        <v>352</v>
      </c>
      <c r="D1247" s="92" t="s">
        <v>425</v>
      </c>
      <c r="E1247" s="93" t="s">
        <v>426</v>
      </c>
      <c r="F1247" s="9">
        <v>12</v>
      </c>
      <c r="G1247" s="9">
        <f t="shared" si="19"/>
        <v>1</v>
      </c>
      <c r="J1247" s="8">
        <f>IF($AL$1247="NA",0,1)</f>
        <v>0</v>
      </c>
      <c r="K1247" s="28" t="s">
        <v>118</v>
      </c>
      <c r="L1247" s="29"/>
      <c r="N1247" s="30"/>
      <c r="AB1247" s="30"/>
      <c r="AC1247" s="30"/>
      <c r="AD1247" s="30"/>
      <c r="AE1247" s="30"/>
      <c r="AF1247" s="30"/>
      <c r="AG1247" s="30"/>
      <c r="AH1247" s="30"/>
      <c r="AI1247" s="30"/>
      <c r="AK1247" s="30"/>
      <c r="AL1247" s="8" t="str">
        <f>IF('項目E3(環境の整備)'!$AW$31="","NA",'項目E3(環境の整備)'!$AW$31)</f>
        <v>NA</v>
      </c>
      <c r="AN1247" s="30"/>
      <c r="AO1247" s="30"/>
      <c r="AP1247" s="30"/>
      <c r="AQ1247" s="29"/>
      <c r="AR1247" s="29"/>
      <c r="AT1247" s="120"/>
      <c r="BH1247" s="120"/>
      <c r="BI1247" s="120"/>
      <c r="BJ1247" s="120"/>
      <c r="BK1247" s="120"/>
      <c r="BL1247" s="120"/>
      <c r="BM1247" s="120"/>
      <c r="BN1247" s="120"/>
      <c r="BO1247" s="120"/>
      <c r="BQ1247" s="120"/>
      <c r="BR1247" s="9" t="s">
        <v>427</v>
      </c>
      <c r="BT1247" s="120"/>
      <c r="BU1247" s="120"/>
      <c r="BV1247" s="120"/>
      <c r="BW1247" s="9" t="s">
        <v>346</v>
      </c>
      <c r="BX1247" s="29"/>
      <c r="DI1247" s="29"/>
      <c r="DJ1247" s="13" t="s">
        <v>127</v>
      </c>
    </row>
    <row r="1248" spans="2:114" ht="15" customHeight="1">
      <c r="B1248" s="91" t="s">
        <v>440</v>
      </c>
      <c r="C1248" s="92" t="s">
        <v>352</v>
      </c>
      <c r="D1248" s="92" t="s">
        <v>227</v>
      </c>
      <c r="E1248" s="93" t="s">
        <v>228</v>
      </c>
      <c r="F1248" s="9">
        <v>12</v>
      </c>
      <c r="G1248" s="9">
        <f t="shared" si="19"/>
        <v>1</v>
      </c>
      <c r="J1248" s="8">
        <f>IF($AL$1248="NA",0,1)</f>
        <v>0</v>
      </c>
      <c r="K1248" s="28" t="s">
        <v>118</v>
      </c>
      <c r="L1248" s="29"/>
      <c r="N1248" s="30"/>
      <c r="AB1248" s="30"/>
      <c r="AC1248" s="30"/>
      <c r="AD1248" s="30"/>
      <c r="AE1248" s="30"/>
      <c r="AF1248" s="30"/>
      <c r="AG1248" s="30"/>
      <c r="AH1248" s="30"/>
      <c r="AI1248" s="30"/>
      <c r="AK1248" s="30"/>
      <c r="AL1248" s="8" t="str">
        <f>IF('項目E3(環境の整備)'!$AX$31="","NA",'項目E3(環境の整備)'!$AX$31)</f>
        <v>NA</v>
      </c>
      <c r="AN1248" s="30"/>
      <c r="AO1248" s="30"/>
      <c r="AP1248" s="30"/>
      <c r="AQ1248" s="29"/>
      <c r="AR1248" s="29"/>
      <c r="AT1248" s="120"/>
      <c r="BH1248" s="120"/>
      <c r="BI1248" s="120"/>
      <c r="BJ1248" s="120"/>
      <c r="BK1248" s="120"/>
      <c r="BL1248" s="120"/>
      <c r="BM1248" s="120"/>
      <c r="BN1248" s="120"/>
      <c r="BO1248" s="120"/>
      <c r="BQ1248" s="120"/>
      <c r="BR1248" s="9" t="s">
        <v>428</v>
      </c>
      <c r="BT1248" s="120"/>
      <c r="BU1248" s="120"/>
      <c r="BV1248" s="120"/>
      <c r="BW1248" s="9" t="s">
        <v>347</v>
      </c>
      <c r="BX1248" s="29"/>
      <c r="DI1248" s="29"/>
      <c r="DJ1248" s="13" t="s">
        <v>127</v>
      </c>
    </row>
    <row r="1249" spans="2:114" ht="15" customHeight="1">
      <c r="B1249" s="91" t="s">
        <v>440</v>
      </c>
      <c r="C1249" s="92" t="s">
        <v>352</v>
      </c>
      <c r="D1249" s="92" t="s">
        <v>429</v>
      </c>
      <c r="E1249" s="93" t="s">
        <v>430</v>
      </c>
      <c r="F1249" s="9">
        <v>12</v>
      </c>
      <c r="G1249" s="9">
        <f t="shared" si="19"/>
        <v>1</v>
      </c>
      <c r="J1249" s="8">
        <f>IF(OR($M$1249="(選択)",LEN(TRIM($M$1249))=0,$M$1249="NA"),0,1)</f>
        <v>0</v>
      </c>
      <c r="K1249" s="28" t="s">
        <v>145</v>
      </c>
      <c r="L1249" s="29"/>
      <c r="M1249" s="8" t="str">
        <f>IF('項目E3(環境の整備)'!$AY$31="","NA",'項目E3(環境の整備)'!$AY$31)</f>
        <v>(選択)</v>
      </c>
      <c r="N1249" s="30"/>
      <c r="AB1249" s="30"/>
      <c r="AC1249" s="30"/>
      <c r="AD1249" s="30"/>
      <c r="AE1249" s="30"/>
      <c r="AF1249" s="30"/>
      <c r="AG1249" s="30"/>
      <c r="AH1249" s="30"/>
      <c r="AI1249" s="30"/>
      <c r="AK1249" s="30"/>
      <c r="AN1249" s="30"/>
      <c r="AO1249" s="30"/>
      <c r="AP1249" s="30"/>
      <c r="AQ1249" s="29"/>
      <c r="AR1249" s="29"/>
      <c r="AS1249" s="9" t="s">
        <v>431</v>
      </c>
      <c r="AT1249" s="120"/>
      <c r="BH1249" s="120"/>
      <c r="BI1249" s="120"/>
      <c r="BJ1249" s="120"/>
      <c r="BK1249" s="120"/>
      <c r="BL1249" s="120"/>
      <c r="BM1249" s="120"/>
      <c r="BN1249" s="120"/>
      <c r="BO1249" s="120"/>
      <c r="BQ1249" s="120"/>
      <c r="BT1249" s="120"/>
      <c r="BU1249" s="120"/>
      <c r="BV1249" s="120"/>
      <c r="BW1249" s="9" t="s">
        <v>348</v>
      </c>
      <c r="BX1249" s="29"/>
      <c r="DI1249" s="29"/>
      <c r="DJ1249" s="13" t="s">
        <v>360</v>
      </c>
    </row>
    <row r="1250" spans="2:114" ht="15" customHeight="1">
      <c r="B1250" s="91" t="s">
        <v>440</v>
      </c>
      <c r="C1250" s="92" t="s">
        <v>352</v>
      </c>
      <c r="D1250" s="92" t="s">
        <v>357</v>
      </c>
      <c r="E1250" s="93" t="s">
        <v>442</v>
      </c>
      <c r="F1250" s="9">
        <v>13</v>
      </c>
      <c r="G1250" s="9">
        <f t="shared" si="19"/>
        <v>1</v>
      </c>
      <c r="J1250" s="8">
        <f>IF(OR($M$1250="(選択)",LEN(TRIM($M$1250))=0,$M$1250="NA"),0,1)</f>
        <v>0</v>
      </c>
      <c r="K1250" s="28" t="s">
        <v>145</v>
      </c>
      <c r="L1250" s="29"/>
      <c r="M1250" s="8" t="str">
        <f>IF('項目E3(環境の整備)'!$C$32="","NA",'項目E3(環境の整備)'!$C$32)</f>
        <v>(選択)</v>
      </c>
      <c r="N1250" s="30"/>
      <c r="AB1250" s="30"/>
      <c r="AC1250" s="30"/>
      <c r="AD1250" s="30"/>
      <c r="AE1250" s="30"/>
      <c r="AF1250" s="30"/>
      <c r="AG1250" s="30"/>
      <c r="AH1250" s="30"/>
      <c r="AI1250" s="30"/>
      <c r="AK1250" s="30"/>
      <c r="AN1250" s="30"/>
      <c r="AO1250" s="30"/>
      <c r="AP1250" s="30"/>
      <c r="AQ1250" s="29"/>
      <c r="AR1250" s="29"/>
      <c r="AS1250" s="9" t="s">
        <v>359</v>
      </c>
      <c r="AT1250" s="120"/>
      <c r="BH1250" s="120"/>
      <c r="BI1250" s="120"/>
      <c r="BJ1250" s="120"/>
      <c r="BK1250" s="120"/>
      <c r="BL1250" s="120"/>
      <c r="BM1250" s="120"/>
      <c r="BN1250" s="120"/>
      <c r="BO1250" s="120"/>
      <c r="BQ1250" s="120"/>
      <c r="BT1250" s="120"/>
      <c r="BU1250" s="120"/>
      <c r="BV1250" s="120"/>
      <c r="BW1250" s="9" t="s">
        <v>295</v>
      </c>
      <c r="BX1250" s="29"/>
      <c r="DI1250" s="29"/>
      <c r="DJ1250" s="13" t="s">
        <v>360</v>
      </c>
    </row>
    <row r="1251" spans="2:114" ht="15" customHeight="1">
      <c r="B1251" s="91" t="s">
        <v>440</v>
      </c>
      <c r="C1251" s="92" t="s">
        <v>352</v>
      </c>
      <c r="D1251" s="92" t="s">
        <v>361</v>
      </c>
      <c r="E1251" s="93" t="s">
        <v>362</v>
      </c>
      <c r="F1251" s="9">
        <v>13</v>
      </c>
      <c r="G1251" s="9">
        <f t="shared" si="19"/>
        <v>1</v>
      </c>
      <c r="J1251" s="8">
        <f>IF($AL$1251="NA",0,1)</f>
        <v>0</v>
      </c>
      <c r="K1251" s="28" t="s">
        <v>118</v>
      </c>
      <c r="L1251" s="29"/>
      <c r="N1251" s="30"/>
      <c r="AB1251" s="30"/>
      <c r="AC1251" s="30"/>
      <c r="AD1251" s="30"/>
      <c r="AE1251" s="30"/>
      <c r="AF1251" s="30"/>
      <c r="AG1251" s="30"/>
      <c r="AH1251" s="30"/>
      <c r="AI1251" s="30"/>
      <c r="AK1251" s="30"/>
      <c r="AL1251" s="8" t="str">
        <f>IF('項目E3(環境の整備)'!$D$32="","NA",'項目E3(環境の整備)'!$D$32)</f>
        <v>NA</v>
      </c>
      <c r="AN1251" s="30"/>
      <c r="AO1251" s="30"/>
      <c r="AP1251" s="30"/>
      <c r="AQ1251" s="29"/>
      <c r="AR1251" s="29"/>
      <c r="AT1251" s="120"/>
      <c r="BH1251" s="120"/>
      <c r="BI1251" s="120"/>
      <c r="BJ1251" s="120"/>
      <c r="BK1251" s="120"/>
      <c r="BL1251" s="120"/>
      <c r="BM1251" s="120"/>
      <c r="BN1251" s="120"/>
      <c r="BO1251" s="120"/>
      <c r="BQ1251" s="120"/>
      <c r="BR1251" s="9" t="s">
        <v>363</v>
      </c>
      <c r="BT1251" s="120"/>
      <c r="BU1251" s="120"/>
      <c r="BV1251" s="120"/>
      <c r="BW1251" s="9" t="s">
        <v>296</v>
      </c>
      <c r="BX1251" s="29"/>
      <c r="DI1251" s="29"/>
      <c r="DJ1251" s="13" t="s">
        <v>127</v>
      </c>
    </row>
    <row r="1252" spans="2:114" ht="15" customHeight="1">
      <c r="B1252" s="91" t="s">
        <v>440</v>
      </c>
      <c r="C1252" s="92" t="s">
        <v>352</v>
      </c>
      <c r="D1252" s="92" t="s">
        <v>364</v>
      </c>
      <c r="E1252" s="93" t="s">
        <v>365</v>
      </c>
      <c r="F1252" s="9">
        <v>13</v>
      </c>
      <c r="G1252" s="9">
        <f t="shared" si="19"/>
        <v>1</v>
      </c>
      <c r="J1252" s="8">
        <f>IF(COUNTIF($O$1252:$AH$1252,"○")=0,0,1)</f>
        <v>0</v>
      </c>
      <c r="K1252" s="28" t="s">
        <v>366</v>
      </c>
      <c r="L1252" s="29"/>
      <c r="N1252" s="30"/>
      <c r="O1252" s="8" t="str">
        <f>IF('項目E3(環境の整備)'!$G$32="","NA",'項目E3(環境の整備)'!$G$32)</f>
        <v>NA</v>
      </c>
      <c r="P1252" s="8" t="str">
        <f>IF('項目E3(環境の整備)'!$H$32="","NA",'項目E3(環境の整備)'!$H$32)</f>
        <v>NA</v>
      </c>
      <c r="Q1252" s="8" t="str">
        <f>IF('項目E3(環境の整備)'!$I$32="","NA",'項目E3(環境の整備)'!$I$32)</f>
        <v>NA</v>
      </c>
      <c r="AB1252" s="30"/>
      <c r="AC1252" s="30"/>
      <c r="AD1252" s="30"/>
      <c r="AE1252" s="30"/>
      <c r="AF1252" s="30"/>
      <c r="AG1252" s="30"/>
      <c r="AH1252" s="30"/>
      <c r="AI1252" s="30"/>
      <c r="AK1252" s="30"/>
      <c r="AM1252" s="32"/>
      <c r="AN1252" s="30"/>
      <c r="AO1252" s="30"/>
      <c r="AP1252" s="30"/>
      <c r="AQ1252" s="29"/>
      <c r="AR1252" s="29"/>
      <c r="AT1252" s="120"/>
      <c r="AU1252" s="9" t="s">
        <v>367</v>
      </c>
      <c r="AV1252" s="9" t="s">
        <v>368</v>
      </c>
      <c r="AW1252" s="9" t="s">
        <v>369</v>
      </c>
      <c r="BH1252" s="120"/>
      <c r="BI1252" s="120"/>
      <c r="BJ1252" s="120"/>
      <c r="BK1252" s="120"/>
      <c r="BL1252" s="120"/>
      <c r="BM1252" s="120"/>
      <c r="BN1252" s="120"/>
      <c r="BO1252" s="120"/>
      <c r="BQ1252" s="120"/>
      <c r="BT1252" s="120"/>
      <c r="BU1252" s="120"/>
      <c r="BV1252" s="120"/>
      <c r="BW1252" s="9" t="s">
        <v>300</v>
      </c>
      <c r="BX1252" s="29"/>
      <c r="DI1252" s="29"/>
      <c r="DJ1252" s="13" t="s">
        <v>370</v>
      </c>
    </row>
    <row r="1253" spans="2:114" ht="15" customHeight="1">
      <c r="B1253" s="91" t="s">
        <v>440</v>
      </c>
      <c r="C1253" s="92" t="s">
        <v>352</v>
      </c>
      <c r="D1253" s="92" t="s">
        <v>364</v>
      </c>
      <c r="E1253" s="93" t="s">
        <v>371</v>
      </c>
      <c r="F1253" s="9">
        <v>13</v>
      </c>
      <c r="G1253" s="9">
        <f t="shared" si="19"/>
        <v>1</v>
      </c>
      <c r="I1253" s="8">
        <f>IF(AND($J$1252=1,$Q$1252&lt;&gt;"○"),1,0)</f>
        <v>0</v>
      </c>
      <c r="J1253" s="8">
        <f>IF($AL$1253="NA",0,1)</f>
        <v>0</v>
      </c>
      <c r="K1253" s="28" t="s">
        <v>118</v>
      </c>
      <c r="L1253" s="29"/>
      <c r="N1253" s="30"/>
      <c r="AB1253" s="30"/>
      <c r="AC1253" s="30"/>
      <c r="AD1253" s="30"/>
      <c r="AE1253" s="30"/>
      <c r="AF1253" s="30"/>
      <c r="AG1253" s="30"/>
      <c r="AH1253" s="30"/>
      <c r="AI1253" s="30"/>
      <c r="AK1253" s="30"/>
      <c r="AL1253" s="8" t="str">
        <f>IF('項目E3(環境の整備)'!$J$32="","NA",'項目E3(環境の整備)'!$J$32)</f>
        <v>NA</v>
      </c>
      <c r="AN1253" s="30"/>
      <c r="AO1253" s="30"/>
      <c r="AP1253" s="30"/>
      <c r="AQ1253" s="29"/>
      <c r="AR1253" s="29"/>
      <c r="AT1253" s="120"/>
      <c r="BH1253" s="120"/>
      <c r="BI1253" s="120"/>
      <c r="BJ1253" s="120"/>
      <c r="BK1253" s="120"/>
      <c r="BL1253" s="120"/>
      <c r="BM1253" s="120"/>
      <c r="BN1253" s="120"/>
      <c r="BO1253" s="120"/>
      <c r="BQ1253" s="120"/>
      <c r="BR1253" s="9" t="s">
        <v>372</v>
      </c>
      <c r="BT1253" s="120"/>
      <c r="BU1253" s="120"/>
      <c r="BV1253" s="120"/>
      <c r="BW1253" s="9" t="s">
        <v>301</v>
      </c>
      <c r="BX1253" s="29"/>
      <c r="BY1253" s="13" t="s">
        <v>369</v>
      </c>
      <c r="CA1253" s="13" t="s">
        <v>373</v>
      </c>
      <c r="DI1253" s="29"/>
      <c r="DJ1253" s="13" t="s">
        <v>127</v>
      </c>
    </row>
    <row r="1254" spans="2:114" ht="15" customHeight="1">
      <c r="B1254" s="91" t="s">
        <v>440</v>
      </c>
      <c r="C1254" s="92" t="s">
        <v>352</v>
      </c>
      <c r="D1254" s="92" t="s">
        <v>162</v>
      </c>
      <c r="E1254" s="93" t="s">
        <v>374</v>
      </c>
      <c r="F1254" s="9">
        <v>13</v>
      </c>
      <c r="G1254" s="9">
        <f t="shared" si="19"/>
        <v>1</v>
      </c>
      <c r="J1254" s="8">
        <f>IF(COUNTIF($O$1254:$AH$1254,"○")=0,0,1)</f>
        <v>0</v>
      </c>
      <c r="K1254" s="28" t="s">
        <v>154</v>
      </c>
      <c r="L1254" s="29"/>
      <c r="N1254" s="30"/>
      <c r="O1254" s="8" t="str">
        <f>IF('項目E3(環境の整備)'!$K$32="","NA",'項目E3(環境の整備)'!$K$32)</f>
        <v>NA</v>
      </c>
      <c r="P1254" s="8" t="str">
        <f>IF('項目E3(環境の整備)'!$L$32="","NA",'項目E3(環境の整備)'!$L$32)</f>
        <v>NA</v>
      </c>
      <c r="Q1254" s="8" t="str">
        <f>IF('項目E3(環境の整備)'!$M$32="","NA",'項目E3(環境の整備)'!$M$32)</f>
        <v>NA</v>
      </c>
      <c r="R1254" s="8" t="str">
        <f>IF('項目E3(環境の整備)'!$N$32="","NA",'項目E3(環境の整備)'!$N$32)</f>
        <v>NA</v>
      </c>
      <c r="AB1254" s="30"/>
      <c r="AC1254" s="30"/>
      <c r="AD1254" s="30"/>
      <c r="AE1254" s="30"/>
      <c r="AF1254" s="30"/>
      <c r="AG1254" s="30"/>
      <c r="AH1254" s="30"/>
      <c r="AI1254" s="30"/>
      <c r="AK1254" s="30"/>
      <c r="AN1254" s="30"/>
      <c r="AO1254" s="30"/>
      <c r="AP1254" s="30"/>
      <c r="AQ1254" s="29"/>
      <c r="AR1254" s="29"/>
      <c r="AT1254" s="120"/>
      <c r="AU1254" s="9" t="s">
        <v>375</v>
      </c>
      <c r="AV1254" s="9" t="s">
        <v>376</v>
      </c>
      <c r="AW1254" s="9" t="s">
        <v>377</v>
      </c>
      <c r="AX1254" s="9" t="s">
        <v>378</v>
      </c>
      <c r="BH1254" s="120"/>
      <c r="BI1254" s="120"/>
      <c r="BJ1254" s="120"/>
      <c r="BK1254" s="120"/>
      <c r="BL1254" s="120"/>
      <c r="BM1254" s="120"/>
      <c r="BN1254" s="120"/>
      <c r="BO1254" s="120"/>
      <c r="BQ1254" s="120"/>
      <c r="BT1254" s="120"/>
      <c r="BU1254" s="120"/>
      <c r="BV1254" s="120"/>
      <c r="BW1254" s="9" t="s">
        <v>306</v>
      </c>
      <c r="BX1254" s="29"/>
      <c r="DI1254" s="29"/>
      <c r="DJ1254" s="13" t="s">
        <v>370</v>
      </c>
    </row>
    <row r="1255" spans="2:114" ht="15" customHeight="1">
      <c r="B1255" s="91" t="s">
        <v>440</v>
      </c>
      <c r="C1255" s="92" t="s">
        <v>352</v>
      </c>
      <c r="D1255" s="92" t="s">
        <v>379</v>
      </c>
      <c r="E1255" s="93" t="s">
        <v>380</v>
      </c>
      <c r="F1255" s="9">
        <v>13</v>
      </c>
      <c r="G1255" s="9">
        <f t="shared" si="19"/>
        <v>1</v>
      </c>
      <c r="J1255" s="8">
        <f>IF(COUNTIF($O$1255:$AH$1255,"○")=0,0,1)</f>
        <v>0</v>
      </c>
      <c r="K1255" s="28" t="s">
        <v>154</v>
      </c>
      <c r="L1255" s="29"/>
      <c r="N1255" s="30"/>
      <c r="O1255" s="8" t="str">
        <f>IF('項目E3(環境の整備)'!$O$32="","NA",'項目E3(環境の整備)'!$O$32)</f>
        <v>NA</v>
      </c>
      <c r="P1255" s="8" t="str">
        <f>IF('項目E3(環境の整備)'!$P$32="","NA",'項目E3(環境の整備)'!$P$32)</f>
        <v>NA</v>
      </c>
      <c r="Q1255" s="8" t="str">
        <f>IF('項目E3(環境の整備)'!$Q$32="","NA",'項目E3(環境の整備)'!$Q$32)</f>
        <v>NA</v>
      </c>
      <c r="R1255" s="8" t="str">
        <f>IF('項目E3(環境の整備)'!$R$32="","NA",'項目E3(環境の整備)'!$R$32)</f>
        <v>NA</v>
      </c>
      <c r="S1255" s="8" t="str">
        <f>IF('項目E3(環境の整備)'!$S$32="","NA",'項目E3(環境の整備)'!$S$32)</f>
        <v>NA</v>
      </c>
      <c r="T1255" s="8" t="str">
        <f>IF('項目E3(環境の整備)'!$T$32="","NA",'項目E3(環境の整備)'!$T$32)</f>
        <v>NA</v>
      </c>
      <c r="U1255" s="8" t="str">
        <f>IF('項目E3(環境の整備)'!$U$32="","NA",'項目E3(環境の整備)'!$U$32)</f>
        <v>NA</v>
      </c>
      <c r="V1255" s="8" t="str">
        <f>IF('項目E3(環境の整備)'!$V$32="","NA",'項目E3(環境の整備)'!$V$32)</f>
        <v>NA</v>
      </c>
      <c r="W1255" s="8" t="str">
        <f>IF('項目E3(環境の整備)'!$W$32="","NA",'項目E3(環境の整備)'!$W$32)</f>
        <v>NA</v>
      </c>
      <c r="AB1255" s="30"/>
      <c r="AC1255" s="30"/>
      <c r="AD1255" s="30"/>
      <c r="AE1255" s="30"/>
      <c r="AF1255" s="30"/>
      <c r="AG1255" s="30"/>
      <c r="AH1255" s="30"/>
      <c r="AI1255" s="30"/>
      <c r="AK1255" s="30"/>
      <c r="AN1255" s="30"/>
      <c r="AO1255" s="30"/>
      <c r="AP1255" s="30"/>
      <c r="AQ1255" s="29"/>
      <c r="AR1255" s="29"/>
      <c r="AT1255" s="120"/>
      <c r="AU1255" s="9" t="s">
        <v>381</v>
      </c>
      <c r="AV1255" s="9" t="s">
        <v>382</v>
      </c>
      <c r="AW1255" s="9" t="s">
        <v>383</v>
      </c>
      <c r="AX1255" s="9" t="s">
        <v>384</v>
      </c>
      <c r="AY1255" s="9" t="s">
        <v>385</v>
      </c>
      <c r="AZ1255" s="9" t="s">
        <v>386</v>
      </c>
      <c r="BA1255" s="9" t="s">
        <v>387</v>
      </c>
      <c r="BB1255" s="9" t="s">
        <v>388</v>
      </c>
      <c r="BC1255" s="9" t="s">
        <v>389</v>
      </c>
      <c r="BH1255" s="120"/>
      <c r="BI1255" s="120"/>
      <c r="BJ1255" s="120"/>
      <c r="BK1255" s="120"/>
      <c r="BL1255" s="120"/>
      <c r="BM1255" s="120"/>
      <c r="BN1255" s="120"/>
      <c r="BO1255" s="120"/>
      <c r="BQ1255" s="120"/>
      <c r="BT1255" s="120"/>
      <c r="BU1255" s="120"/>
      <c r="BV1255" s="120"/>
      <c r="BW1255" s="9" t="s">
        <v>316</v>
      </c>
      <c r="BX1255" s="29"/>
      <c r="DI1255" s="29"/>
      <c r="DJ1255" s="13" t="s">
        <v>370</v>
      </c>
    </row>
    <row r="1256" spans="2:114" ht="15" customHeight="1">
      <c r="B1256" s="91" t="s">
        <v>440</v>
      </c>
      <c r="C1256" s="92" t="s">
        <v>352</v>
      </c>
      <c r="D1256" s="92" t="s">
        <v>391</v>
      </c>
      <c r="E1256" s="93" t="s">
        <v>392</v>
      </c>
      <c r="F1256" s="9">
        <v>13</v>
      </c>
      <c r="G1256" s="9">
        <f t="shared" si="19"/>
        <v>1</v>
      </c>
      <c r="J1256" s="8">
        <f>IF(COUNTIF($O$1256:$AH$1256,"○")=0,0,1)</f>
        <v>0</v>
      </c>
      <c r="K1256" s="28" t="s">
        <v>154</v>
      </c>
      <c r="L1256" s="29"/>
      <c r="N1256" s="30"/>
      <c r="O1256" s="8" t="str">
        <f>IF('項目E3(環境の整備)'!$X$32="","NA",'項目E3(環境の整備)'!$X$32)</f>
        <v>NA</v>
      </c>
      <c r="P1256" s="8" t="str">
        <f>IF('項目E3(環境の整備)'!$Y$32="","NA",'項目E3(環境の整備)'!$Y$32)</f>
        <v>NA</v>
      </c>
      <c r="Q1256" s="8" t="str">
        <f>IF('項目E3(環境の整備)'!$Z$32="","NA",'項目E3(環境の整備)'!$Z$32)</f>
        <v>NA</v>
      </c>
      <c r="R1256" s="8" t="str">
        <f>IF('項目E3(環境の整備)'!$AA$32="","NA",'項目E3(環境の整備)'!$AA$32)</f>
        <v>NA</v>
      </c>
      <c r="S1256" s="8" t="str">
        <f>IF('項目E3(環境の整備)'!$AB$32="","NA",'項目E3(環境の整備)'!$AB$32)</f>
        <v>NA</v>
      </c>
      <c r="T1256" s="8" t="str">
        <f>IF('項目E3(環境の整備)'!$AC$32="","NA",'項目E3(環境の整備)'!$AC$32)</f>
        <v>NA</v>
      </c>
      <c r="U1256" s="8" t="str">
        <f>IF('項目E3(環境の整備)'!$AD$32="","NA",'項目E3(環境の整備)'!$AD$32)</f>
        <v>NA</v>
      </c>
      <c r="V1256" s="8" t="str">
        <f>IF('項目E3(環境の整備)'!$AE$32="","NA",'項目E3(環境の整備)'!$AE$32)</f>
        <v>NA</v>
      </c>
      <c r="W1256" s="8" t="str">
        <f>IF('項目E3(環境の整備)'!$AF$32="","NA",'項目E3(環境の整備)'!$AF$32)</f>
        <v>NA</v>
      </c>
      <c r="X1256" s="8" t="str">
        <f>IF('項目E3(環境の整備)'!$AG$32="","NA",'項目E3(環境の整備)'!$AG$32)</f>
        <v>NA</v>
      </c>
      <c r="Y1256" s="8" t="str">
        <f>IF('項目E3(環境の整備)'!$AH$32="","NA",'項目E3(環境の整備)'!$AH$32)</f>
        <v>NA</v>
      </c>
      <c r="AB1256" s="30"/>
      <c r="AC1256" s="30"/>
      <c r="AD1256" s="30"/>
      <c r="AE1256" s="30"/>
      <c r="AF1256" s="30"/>
      <c r="AG1256" s="30"/>
      <c r="AH1256" s="30"/>
      <c r="AI1256" s="30"/>
      <c r="AK1256" s="30"/>
      <c r="AN1256" s="30"/>
      <c r="AO1256" s="30"/>
      <c r="AP1256" s="30"/>
      <c r="AQ1256" s="29"/>
      <c r="AR1256" s="29"/>
      <c r="AT1256" s="120"/>
      <c r="AU1256" s="9" t="s">
        <v>393</v>
      </c>
      <c r="AV1256" s="9" t="s">
        <v>394</v>
      </c>
      <c r="AW1256" s="9" t="s">
        <v>395</v>
      </c>
      <c r="AX1256" s="9" t="s">
        <v>396</v>
      </c>
      <c r="AY1256" s="9" t="s">
        <v>397</v>
      </c>
      <c r="AZ1256" s="9" t="s">
        <v>398</v>
      </c>
      <c r="BA1256" s="9" t="s">
        <v>399</v>
      </c>
      <c r="BB1256" s="9" t="s">
        <v>400</v>
      </c>
      <c r="BC1256" s="9" t="s">
        <v>401</v>
      </c>
      <c r="BD1256" s="9" t="s">
        <v>402</v>
      </c>
      <c r="BE1256" s="9" t="s">
        <v>403</v>
      </c>
      <c r="BH1256" s="120"/>
      <c r="BI1256" s="120"/>
      <c r="BJ1256" s="120"/>
      <c r="BK1256" s="120"/>
      <c r="BL1256" s="120"/>
      <c r="BM1256" s="120"/>
      <c r="BN1256" s="120"/>
      <c r="BO1256" s="120"/>
      <c r="BQ1256" s="120"/>
      <c r="BT1256" s="120"/>
      <c r="BU1256" s="120"/>
      <c r="BV1256" s="120"/>
      <c r="BW1256" s="9" t="s">
        <v>328</v>
      </c>
      <c r="BX1256" s="29"/>
      <c r="DI1256" s="29"/>
      <c r="DJ1256" s="13" t="s">
        <v>370</v>
      </c>
    </row>
    <row r="1257" spans="2:114" ht="15" customHeight="1">
      <c r="B1257" s="91" t="s">
        <v>440</v>
      </c>
      <c r="C1257" s="92" t="s">
        <v>352</v>
      </c>
      <c r="D1257" s="92" t="s">
        <v>391</v>
      </c>
      <c r="E1257" s="93" t="s">
        <v>404</v>
      </c>
      <c r="F1257" s="9">
        <v>13</v>
      </c>
      <c r="G1257" s="9">
        <f t="shared" si="19"/>
        <v>1</v>
      </c>
      <c r="I1257" s="8">
        <f>IF(AND($J$1256=1,$Y$1256&lt;&gt;"○"),1,0)</f>
        <v>0</v>
      </c>
      <c r="J1257" s="8">
        <f>IF($AL$1257="NA",0,1)</f>
        <v>0</v>
      </c>
      <c r="K1257" s="28" t="s">
        <v>118</v>
      </c>
      <c r="L1257" s="29"/>
      <c r="N1257" s="30"/>
      <c r="AB1257" s="30"/>
      <c r="AC1257" s="30"/>
      <c r="AD1257" s="30"/>
      <c r="AE1257" s="30"/>
      <c r="AF1257" s="30"/>
      <c r="AG1257" s="30"/>
      <c r="AH1257" s="30"/>
      <c r="AI1257" s="30"/>
      <c r="AK1257" s="30"/>
      <c r="AL1257" s="8" t="str">
        <f>IF('項目E3(環境の整備)'!$AI$32="","NA",'項目E3(環境の整備)'!$AI$32)</f>
        <v>NA</v>
      </c>
      <c r="AN1257" s="30"/>
      <c r="AO1257" s="30"/>
      <c r="AP1257" s="30"/>
      <c r="AQ1257" s="29"/>
      <c r="AR1257" s="29"/>
      <c r="AT1257" s="120"/>
      <c r="BH1257" s="120"/>
      <c r="BI1257" s="120"/>
      <c r="BJ1257" s="120"/>
      <c r="BK1257" s="120"/>
      <c r="BL1257" s="120"/>
      <c r="BM1257" s="120"/>
      <c r="BN1257" s="120"/>
      <c r="BO1257" s="120"/>
      <c r="BQ1257" s="120"/>
      <c r="BR1257" s="9" t="s">
        <v>405</v>
      </c>
      <c r="BT1257" s="120"/>
      <c r="BU1257" s="120"/>
      <c r="BV1257" s="120"/>
      <c r="BW1257" s="9" t="s">
        <v>329</v>
      </c>
      <c r="BX1257" s="29"/>
      <c r="BY1257" s="13" t="s">
        <v>403</v>
      </c>
      <c r="CA1257" s="13" t="s">
        <v>373</v>
      </c>
      <c r="DI1257" s="29"/>
      <c r="DJ1257" s="13" t="s">
        <v>127</v>
      </c>
    </row>
    <row r="1258" spans="2:114" ht="15" customHeight="1">
      <c r="B1258" s="91" t="s">
        <v>440</v>
      </c>
      <c r="C1258" s="92" t="s">
        <v>352</v>
      </c>
      <c r="D1258" s="92" t="s">
        <v>406</v>
      </c>
      <c r="E1258" s="93" t="s">
        <v>407</v>
      </c>
      <c r="F1258" s="9">
        <v>13</v>
      </c>
      <c r="G1258" s="9">
        <f t="shared" si="19"/>
        <v>1</v>
      </c>
      <c r="J1258" s="8">
        <f>IF(COUNTIF($O$1258:$AH$1258,"○")=0,0,1)</f>
        <v>0</v>
      </c>
      <c r="K1258" s="28" t="s">
        <v>154</v>
      </c>
      <c r="L1258" s="29"/>
      <c r="N1258" s="30"/>
      <c r="O1258" s="8" t="str">
        <f>IF('項目E3(環境の整備)'!$AJ$32="","NA",'項目E3(環境の整備)'!$AJ$32)</f>
        <v>NA</v>
      </c>
      <c r="P1258" s="8" t="str">
        <f>IF('項目E3(環境の整備)'!$AK$32="","NA",'項目E3(環境の整備)'!$AK$32)</f>
        <v>NA</v>
      </c>
      <c r="Q1258" s="8" t="str">
        <f>IF('項目E3(環境の整備)'!$AL$32="","NA",'項目E3(環境の整備)'!$AL$32)</f>
        <v>NA</v>
      </c>
      <c r="R1258" s="8" t="str">
        <f>IF('項目E3(環境の整備)'!$AM$32="","NA",'項目E3(環境の整備)'!$AM$32)</f>
        <v>NA</v>
      </c>
      <c r="S1258" s="8" t="str">
        <f>IF('項目E3(環境の整備)'!$AN$32="","NA",'項目E3(環境の整備)'!$AN$32)</f>
        <v>NA</v>
      </c>
      <c r="T1258" s="8" t="str">
        <f>IF('項目E3(環境の整備)'!$AO$32="","NA",'項目E3(環境の整備)'!$AO$32)</f>
        <v>NA</v>
      </c>
      <c r="AB1258" s="30"/>
      <c r="AC1258" s="30"/>
      <c r="AD1258" s="30"/>
      <c r="AE1258" s="30"/>
      <c r="AF1258" s="30"/>
      <c r="AG1258" s="30"/>
      <c r="AH1258" s="30"/>
      <c r="AI1258" s="30"/>
      <c r="AK1258" s="30"/>
      <c r="AN1258" s="30"/>
      <c r="AO1258" s="30"/>
      <c r="AP1258" s="30"/>
      <c r="AQ1258" s="29"/>
      <c r="AR1258" s="29"/>
      <c r="AT1258" s="120"/>
      <c r="AU1258" s="9" t="s">
        <v>408</v>
      </c>
      <c r="AV1258" s="9" t="s">
        <v>409</v>
      </c>
      <c r="AW1258" s="9" t="s">
        <v>410</v>
      </c>
      <c r="AX1258" s="9" t="s">
        <v>411</v>
      </c>
      <c r="AY1258" s="9" t="s">
        <v>412</v>
      </c>
      <c r="AZ1258" s="9" t="s">
        <v>413</v>
      </c>
      <c r="BH1258" s="120"/>
      <c r="BI1258" s="120"/>
      <c r="BJ1258" s="120"/>
      <c r="BK1258" s="120"/>
      <c r="BL1258" s="120"/>
      <c r="BM1258" s="120"/>
      <c r="BN1258" s="120"/>
      <c r="BO1258" s="120"/>
      <c r="BQ1258" s="120"/>
      <c r="BT1258" s="120"/>
      <c r="BU1258" s="120"/>
      <c r="BV1258" s="120"/>
      <c r="BW1258" s="9" t="s">
        <v>336</v>
      </c>
      <c r="BX1258" s="29"/>
      <c r="DI1258" s="29"/>
      <c r="DJ1258" s="13" t="s">
        <v>370</v>
      </c>
    </row>
    <row r="1259" spans="2:114" ht="15" customHeight="1">
      <c r="B1259" s="91" t="s">
        <v>440</v>
      </c>
      <c r="C1259" s="92" t="s">
        <v>352</v>
      </c>
      <c r="D1259" s="92" t="s">
        <v>406</v>
      </c>
      <c r="E1259" s="93" t="s">
        <v>414</v>
      </c>
      <c r="F1259" s="9">
        <v>13</v>
      </c>
      <c r="G1259" s="9">
        <f t="shared" si="19"/>
        <v>1</v>
      </c>
      <c r="I1259" s="8">
        <f>IF(AND($J$1258=1,$T$1258&lt;&gt;"○"),1,0)</f>
        <v>0</v>
      </c>
      <c r="J1259" s="8">
        <f>IF($AL$1259="NA",0,1)</f>
        <v>0</v>
      </c>
      <c r="K1259" s="28" t="s">
        <v>118</v>
      </c>
      <c r="L1259" s="29"/>
      <c r="N1259" s="30"/>
      <c r="AB1259" s="30"/>
      <c r="AC1259" s="30"/>
      <c r="AD1259" s="30"/>
      <c r="AE1259" s="30"/>
      <c r="AF1259" s="30"/>
      <c r="AG1259" s="30"/>
      <c r="AH1259" s="30"/>
      <c r="AI1259" s="30"/>
      <c r="AK1259" s="30"/>
      <c r="AL1259" s="8" t="str">
        <f>IF('項目E3(環境の整備)'!$AP$32="","NA",'項目E3(環境の整備)'!$AP$32)</f>
        <v>NA</v>
      </c>
      <c r="AN1259" s="30"/>
      <c r="AO1259" s="30"/>
      <c r="AP1259" s="30"/>
      <c r="AQ1259" s="29"/>
      <c r="AR1259" s="29"/>
      <c r="AT1259" s="120"/>
      <c r="BH1259" s="120"/>
      <c r="BI1259" s="120"/>
      <c r="BJ1259" s="120"/>
      <c r="BK1259" s="120"/>
      <c r="BL1259" s="120"/>
      <c r="BM1259" s="120"/>
      <c r="BN1259" s="120"/>
      <c r="BO1259" s="120"/>
      <c r="BQ1259" s="120"/>
      <c r="BR1259" s="9" t="s">
        <v>415</v>
      </c>
      <c r="BT1259" s="120"/>
      <c r="BU1259" s="120"/>
      <c r="BV1259" s="120"/>
      <c r="BW1259" s="9" t="s">
        <v>337</v>
      </c>
      <c r="BX1259" s="29"/>
      <c r="BY1259" s="13" t="s">
        <v>413</v>
      </c>
      <c r="CA1259" s="13" t="s">
        <v>373</v>
      </c>
      <c r="DI1259" s="29"/>
      <c r="DJ1259" s="13" t="s">
        <v>127</v>
      </c>
    </row>
    <row r="1260" spans="2:114" ht="15" customHeight="1">
      <c r="B1260" s="91" t="s">
        <v>440</v>
      </c>
      <c r="C1260" s="92" t="s">
        <v>352</v>
      </c>
      <c r="D1260" s="92" t="s">
        <v>209</v>
      </c>
      <c r="E1260" s="93" t="s">
        <v>210</v>
      </c>
      <c r="F1260" s="9">
        <v>13</v>
      </c>
      <c r="G1260" s="9">
        <f t="shared" si="19"/>
        <v>1</v>
      </c>
      <c r="J1260" s="8">
        <f>IF(COUNTIF($O$1260:$AH$1260,"○")=0,0,1)</f>
        <v>0</v>
      </c>
      <c r="K1260" s="28" t="s">
        <v>154</v>
      </c>
      <c r="L1260" s="29"/>
      <c r="N1260" s="30"/>
      <c r="O1260" s="8" t="str">
        <f>IF('項目E3(環境の整備)'!$AQ$32="","NA",'項目E3(環境の整備)'!$AQ$32)</f>
        <v>NA</v>
      </c>
      <c r="P1260" s="8" t="str">
        <f>IF('項目E3(環境の整備)'!$AR$32="","NA",'項目E3(環境の整備)'!$AR$32)</f>
        <v>NA</v>
      </c>
      <c r="Q1260" s="8" t="str">
        <f>IF('項目E3(環境の整備)'!$AS$32="","NA",'項目E3(環境の整備)'!$AS$32)</f>
        <v>NA</v>
      </c>
      <c r="AB1260" s="30"/>
      <c r="AC1260" s="30"/>
      <c r="AD1260" s="30"/>
      <c r="AE1260" s="30"/>
      <c r="AF1260" s="30"/>
      <c r="AG1260" s="30"/>
      <c r="AH1260" s="30"/>
      <c r="AI1260" s="30"/>
      <c r="AK1260" s="30"/>
      <c r="AN1260" s="30"/>
      <c r="AO1260" s="30"/>
      <c r="AP1260" s="30"/>
      <c r="AQ1260" s="29"/>
      <c r="AR1260" s="29"/>
      <c r="AT1260" s="120"/>
      <c r="AU1260" s="9" t="s">
        <v>416</v>
      </c>
      <c r="AV1260" s="9" t="s">
        <v>417</v>
      </c>
      <c r="AW1260" s="9" t="s">
        <v>418</v>
      </c>
      <c r="BH1260" s="120"/>
      <c r="BI1260" s="120"/>
      <c r="BJ1260" s="120"/>
      <c r="BK1260" s="120"/>
      <c r="BL1260" s="120"/>
      <c r="BM1260" s="120"/>
      <c r="BN1260" s="120"/>
      <c r="BO1260" s="120"/>
      <c r="BQ1260" s="120"/>
      <c r="BT1260" s="120"/>
      <c r="BU1260" s="120"/>
      <c r="BV1260" s="120"/>
      <c r="BW1260" s="9" t="s">
        <v>342</v>
      </c>
      <c r="BX1260" s="29"/>
      <c r="DI1260" s="29"/>
      <c r="DJ1260" s="13" t="s">
        <v>370</v>
      </c>
    </row>
    <row r="1261" spans="2:114" ht="15" customHeight="1">
      <c r="B1261" s="91" t="s">
        <v>440</v>
      </c>
      <c r="C1261" s="92" t="s">
        <v>352</v>
      </c>
      <c r="D1261" s="92" t="s">
        <v>215</v>
      </c>
      <c r="E1261" s="93" t="s">
        <v>419</v>
      </c>
      <c r="F1261" s="9">
        <v>13</v>
      </c>
      <c r="G1261" s="9">
        <f t="shared" si="19"/>
        <v>1</v>
      </c>
      <c r="J1261" s="8">
        <f>IF(COUNTIF($O$1261:$AH$1261,"○")=0,0,1)</f>
        <v>0</v>
      </c>
      <c r="K1261" s="28" t="s">
        <v>154</v>
      </c>
      <c r="L1261" s="29"/>
      <c r="N1261" s="30"/>
      <c r="O1261" s="8" t="str">
        <f>IF('項目E3(環境の整備)'!$AT$32="","NA",'項目E3(環境の整備)'!$AT$32)</f>
        <v>NA</v>
      </c>
      <c r="AB1261" s="30"/>
      <c r="AC1261" s="30"/>
      <c r="AD1261" s="30"/>
      <c r="AE1261" s="30"/>
      <c r="AF1261" s="30"/>
      <c r="AG1261" s="30"/>
      <c r="AH1261" s="30"/>
      <c r="AI1261" s="30"/>
      <c r="AK1261" s="30"/>
      <c r="AN1261" s="30"/>
      <c r="AO1261" s="30"/>
      <c r="AP1261" s="30"/>
      <c r="AQ1261" s="29"/>
      <c r="AR1261" s="29"/>
      <c r="AT1261" s="120"/>
      <c r="AU1261" s="9" t="s">
        <v>420</v>
      </c>
      <c r="BH1261" s="120"/>
      <c r="BI1261" s="120"/>
      <c r="BJ1261" s="120"/>
      <c r="BK1261" s="120"/>
      <c r="BL1261" s="120"/>
      <c r="BM1261" s="120"/>
      <c r="BN1261" s="120"/>
      <c r="BO1261" s="120"/>
      <c r="BQ1261" s="120"/>
      <c r="BT1261" s="120"/>
      <c r="BU1261" s="120"/>
      <c r="BV1261" s="120"/>
      <c r="BW1261" s="9" t="s">
        <v>343</v>
      </c>
      <c r="BX1261" s="29"/>
      <c r="DI1261" s="29"/>
      <c r="DJ1261" s="13" t="s">
        <v>370</v>
      </c>
    </row>
    <row r="1262" spans="2:114" ht="15" customHeight="1">
      <c r="B1262" s="91" t="s">
        <v>440</v>
      </c>
      <c r="C1262" s="92" t="s">
        <v>352</v>
      </c>
      <c r="D1262" s="92" t="s">
        <v>218</v>
      </c>
      <c r="E1262" s="93" t="s">
        <v>421</v>
      </c>
      <c r="F1262" s="9">
        <v>13</v>
      </c>
      <c r="G1262" s="9">
        <f t="shared" si="19"/>
        <v>1</v>
      </c>
      <c r="J1262" s="8">
        <f>IF($AL$1262="NA",0,1)</f>
        <v>0</v>
      </c>
      <c r="K1262" s="28" t="s">
        <v>118</v>
      </c>
      <c r="L1262" s="29"/>
      <c r="N1262" s="30"/>
      <c r="AB1262" s="30"/>
      <c r="AC1262" s="30"/>
      <c r="AD1262" s="30"/>
      <c r="AE1262" s="30"/>
      <c r="AF1262" s="30"/>
      <c r="AG1262" s="30"/>
      <c r="AH1262" s="30"/>
      <c r="AI1262" s="30"/>
      <c r="AK1262" s="30"/>
      <c r="AL1262" s="8" t="str">
        <f>IF('項目E3(環境の整備)'!$AU$32="","NA",'項目E3(環境の整備)'!$AU$32)</f>
        <v>NA</v>
      </c>
      <c r="AN1262" s="30"/>
      <c r="AO1262" s="30"/>
      <c r="AP1262" s="30"/>
      <c r="AQ1262" s="29"/>
      <c r="AR1262" s="29"/>
      <c r="AT1262" s="120"/>
      <c r="BH1262" s="120"/>
      <c r="BI1262" s="120"/>
      <c r="BJ1262" s="120"/>
      <c r="BK1262" s="120"/>
      <c r="BL1262" s="120"/>
      <c r="BM1262" s="120"/>
      <c r="BN1262" s="120"/>
      <c r="BO1262" s="120"/>
      <c r="BQ1262" s="120"/>
      <c r="BR1262" s="9" t="s">
        <v>422</v>
      </c>
      <c r="BT1262" s="120"/>
      <c r="BU1262" s="120"/>
      <c r="BV1262" s="120"/>
      <c r="BW1262" s="9" t="s">
        <v>344</v>
      </c>
      <c r="BX1262" s="29"/>
      <c r="DI1262" s="29"/>
      <c r="DJ1262" s="13" t="s">
        <v>127</v>
      </c>
    </row>
    <row r="1263" spans="2:114" ht="15" customHeight="1">
      <c r="B1263" s="91" t="s">
        <v>440</v>
      </c>
      <c r="C1263" s="92" t="s">
        <v>352</v>
      </c>
      <c r="D1263" s="92" t="s">
        <v>432</v>
      </c>
      <c r="E1263" s="93" t="s">
        <v>423</v>
      </c>
      <c r="F1263" s="9">
        <v>13</v>
      </c>
      <c r="G1263" s="9">
        <f t="shared" si="19"/>
        <v>1</v>
      </c>
      <c r="J1263" s="8">
        <f>IF(OR($M$1263="(選択)",LEN(TRIM($M$1263))=0,$M$1263="NA"),0,1)</f>
        <v>0</v>
      </c>
      <c r="K1263" s="28" t="s">
        <v>145</v>
      </c>
      <c r="L1263" s="29"/>
      <c r="M1263" s="8" t="str">
        <f>IF('項目E3(環境の整備)'!$AV$32="","NA",'項目E3(環境の整備)'!$AV$32)</f>
        <v>(選択)</v>
      </c>
      <c r="N1263" s="30"/>
      <c r="AB1263" s="30"/>
      <c r="AC1263" s="30"/>
      <c r="AD1263" s="30"/>
      <c r="AE1263" s="30"/>
      <c r="AF1263" s="30"/>
      <c r="AG1263" s="30"/>
      <c r="AH1263" s="30"/>
      <c r="AI1263" s="30"/>
      <c r="AK1263" s="30"/>
      <c r="AN1263" s="30"/>
      <c r="AO1263" s="30"/>
      <c r="AP1263" s="30"/>
      <c r="AQ1263" s="29"/>
      <c r="AR1263" s="29"/>
      <c r="AS1263" s="9" t="s">
        <v>424</v>
      </c>
      <c r="AT1263" s="120"/>
      <c r="BH1263" s="120"/>
      <c r="BI1263" s="120"/>
      <c r="BJ1263" s="120"/>
      <c r="BK1263" s="120"/>
      <c r="BL1263" s="120"/>
      <c r="BM1263" s="120"/>
      <c r="BN1263" s="120"/>
      <c r="BO1263" s="120"/>
      <c r="BQ1263" s="120"/>
      <c r="BT1263" s="120"/>
      <c r="BU1263" s="120"/>
      <c r="BV1263" s="120"/>
      <c r="BW1263" s="9" t="s">
        <v>345</v>
      </c>
      <c r="BX1263" s="29"/>
      <c r="DI1263" s="29"/>
      <c r="DJ1263" s="13" t="s">
        <v>360</v>
      </c>
    </row>
    <row r="1264" spans="2:114" ht="15" customHeight="1">
      <c r="B1264" s="91" t="s">
        <v>440</v>
      </c>
      <c r="C1264" s="92" t="s">
        <v>352</v>
      </c>
      <c r="D1264" s="92" t="s">
        <v>425</v>
      </c>
      <c r="E1264" s="93" t="s">
        <v>426</v>
      </c>
      <c r="F1264" s="9">
        <v>13</v>
      </c>
      <c r="G1264" s="9">
        <f t="shared" si="19"/>
        <v>1</v>
      </c>
      <c r="J1264" s="8">
        <f>IF($AL$1264="NA",0,1)</f>
        <v>0</v>
      </c>
      <c r="K1264" s="28" t="s">
        <v>118</v>
      </c>
      <c r="L1264" s="29"/>
      <c r="N1264" s="30"/>
      <c r="AB1264" s="30"/>
      <c r="AC1264" s="30"/>
      <c r="AD1264" s="30"/>
      <c r="AE1264" s="30"/>
      <c r="AF1264" s="30"/>
      <c r="AG1264" s="30"/>
      <c r="AH1264" s="30"/>
      <c r="AI1264" s="30"/>
      <c r="AK1264" s="30"/>
      <c r="AL1264" s="8" t="str">
        <f>IF('項目E3(環境の整備)'!$AW$32="","NA",'項目E3(環境の整備)'!$AW$32)</f>
        <v>NA</v>
      </c>
      <c r="AN1264" s="30"/>
      <c r="AO1264" s="30"/>
      <c r="AP1264" s="30"/>
      <c r="AQ1264" s="29"/>
      <c r="AR1264" s="29"/>
      <c r="AT1264" s="120"/>
      <c r="BH1264" s="120"/>
      <c r="BI1264" s="120"/>
      <c r="BJ1264" s="120"/>
      <c r="BK1264" s="120"/>
      <c r="BL1264" s="120"/>
      <c r="BM1264" s="120"/>
      <c r="BN1264" s="120"/>
      <c r="BO1264" s="120"/>
      <c r="BQ1264" s="120"/>
      <c r="BR1264" s="9" t="s">
        <v>427</v>
      </c>
      <c r="BT1264" s="120"/>
      <c r="BU1264" s="120"/>
      <c r="BV1264" s="120"/>
      <c r="BW1264" s="9" t="s">
        <v>346</v>
      </c>
      <c r="BX1264" s="29"/>
      <c r="DI1264" s="29"/>
      <c r="DJ1264" s="13" t="s">
        <v>127</v>
      </c>
    </row>
    <row r="1265" spans="2:114" ht="15" customHeight="1">
      <c r="B1265" s="91" t="s">
        <v>440</v>
      </c>
      <c r="C1265" s="92" t="s">
        <v>352</v>
      </c>
      <c r="D1265" s="92" t="s">
        <v>227</v>
      </c>
      <c r="E1265" s="93" t="s">
        <v>228</v>
      </c>
      <c r="F1265" s="9">
        <v>13</v>
      </c>
      <c r="G1265" s="9">
        <f t="shared" si="19"/>
        <v>1</v>
      </c>
      <c r="J1265" s="8">
        <f>IF($AL$1265="NA",0,1)</f>
        <v>0</v>
      </c>
      <c r="K1265" s="28" t="s">
        <v>118</v>
      </c>
      <c r="L1265" s="29"/>
      <c r="N1265" s="30"/>
      <c r="AB1265" s="30"/>
      <c r="AC1265" s="30"/>
      <c r="AD1265" s="30"/>
      <c r="AE1265" s="30"/>
      <c r="AF1265" s="30"/>
      <c r="AG1265" s="30"/>
      <c r="AH1265" s="30"/>
      <c r="AI1265" s="30"/>
      <c r="AK1265" s="30"/>
      <c r="AL1265" s="8" t="str">
        <f>IF('項目E3(環境の整備)'!$AX$32="","NA",'項目E3(環境の整備)'!$AX$32)</f>
        <v>NA</v>
      </c>
      <c r="AN1265" s="30"/>
      <c r="AO1265" s="30"/>
      <c r="AP1265" s="30"/>
      <c r="AQ1265" s="29"/>
      <c r="AR1265" s="29"/>
      <c r="AT1265" s="120"/>
      <c r="BH1265" s="120"/>
      <c r="BI1265" s="120"/>
      <c r="BJ1265" s="120"/>
      <c r="BK1265" s="120"/>
      <c r="BL1265" s="120"/>
      <c r="BM1265" s="120"/>
      <c r="BN1265" s="120"/>
      <c r="BO1265" s="120"/>
      <c r="BQ1265" s="120"/>
      <c r="BR1265" s="9" t="s">
        <v>428</v>
      </c>
      <c r="BT1265" s="120"/>
      <c r="BU1265" s="120"/>
      <c r="BV1265" s="120"/>
      <c r="BW1265" s="9" t="s">
        <v>347</v>
      </c>
      <c r="BX1265" s="29"/>
      <c r="DI1265" s="29"/>
      <c r="DJ1265" s="13" t="s">
        <v>127</v>
      </c>
    </row>
    <row r="1266" spans="2:114" ht="15" customHeight="1">
      <c r="B1266" s="91" t="s">
        <v>440</v>
      </c>
      <c r="C1266" s="92" t="s">
        <v>352</v>
      </c>
      <c r="D1266" s="92" t="s">
        <v>429</v>
      </c>
      <c r="E1266" s="93" t="s">
        <v>430</v>
      </c>
      <c r="F1266" s="9">
        <v>13</v>
      </c>
      <c r="G1266" s="9">
        <f t="shared" si="19"/>
        <v>1</v>
      </c>
      <c r="J1266" s="8">
        <f>IF(OR($M$1266="(選択)",LEN(TRIM($M$1266))=0,$M$1266="NA"),0,1)</f>
        <v>0</v>
      </c>
      <c r="K1266" s="28" t="s">
        <v>145</v>
      </c>
      <c r="L1266" s="29"/>
      <c r="M1266" s="8" t="str">
        <f>IF('項目E3(環境の整備)'!$AY$32="","NA",'項目E3(環境の整備)'!$AY$32)</f>
        <v>(選択)</v>
      </c>
      <c r="N1266" s="30"/>
      <c r="AB1266" s="30"/>
      <c r="AC1266" s="30"/>
      <c r="AD1266" s="30"/>
      <c r="AE1266" s="30"/>
      <c r="AF1266" s="30"/>
      <c r="AG1266" s="30"/>
      <c r="AH1266" s="30"/>
      <c r="AI1266" s="30"/>
      <c r="AK1266" s="30"/>
      <c r="AN1266" s="30"/>
      <c r="AO1266" s="30"/>
      <c r="AP1266" s="30"/>
      <c r="AQ1266" s="29"/>
      <c r="AR1266" s="29"/>
      <c r="AS1266" s="9" t="s">
        <v>431</v>
      </c>
      <c r="AT1266" s="120"/>
      <c r="BH1266" s="120"/>
      <c r="BI1266" s="120"/>
      <c r="BJ1266" s="120"/>
      <c r="BK1266" s="120"/>
      <c r="BL1266" s="120"/>
      <c r="BM1266" s="120"/>
      <c r="BN1266" s="120"/>
      <c r="BO1266" s="120"/>
      <c r="BQ1266" s="120"/>
      <c r="BT1266" s="120"/>
      <c r="BU1266" s="120"/>
      <c r="BV1266" s="120"/>
      <c r="BW1266" s="9" t="s">
        <v>348</v>
      </c>
      <c r="BX1266" s="29"/>
      <c r="DI1266" s="29"/>
      <c r="DJ1266" s="13" t="s">
        <v>360</v>
      </c>
    </row>
    <row r="1267" spans="2:114" ht="15" customHeight="1">
      <c r="B1267" s="91" t="s">
        <v>440</v>
      </c>
      <c r="C1267" s="92" t="s">
        <v>352</v>
      </c>
      <c r="D1267" s="92" t="s">
        <v>357</v>
      </c>
      <c r="E1267" s="93" t="s">
        <v>442</v>
      </c>
      <c r="F1267" s="9">
        <v>14</v>
      </c>
      <c r="G1267" s="9">
        <f t="shared" si="19"/>
        <v>1</v>
      </c>
      <c r="J1267" s="8">
        <f>IF(OR($M$1267="(選択)",LEN(TRIM($M$1267))=0,$M$1267="NA"),0,1)</f>
        <v>0</v>
      </c>
      <c r="K1267" s="28" t="s">
        <v>145</v>
      </c>
      <c r="L1267" s="29"/>
      <c r="M1267" s="8" t="str">
        <f>IF('項目E3(環境の整備)'!$C$33="","NA",'項目E3(環境の整備)'!$C$33)</f>
        <v>(選択)</v>
      </c>
      <c r="N1267" s="30"/>
      <c r="AB1267" s="30"/>
      <c r="AC1267" s="30"/>
      <c r="AD1267" s="30"/>
      <c r="AE1267" s="30"/>
      <c r="AF1267" s="30"/>
      <c r="AG1267" s="30"/>
      <c r="AH1267" s="30"/>
      <c r="AI1267" s="30"/>
      <c r="AK1267" s="30"/>
      <c r="AN1267" s="30"/>
      <c r="AO1267" s="30"/>
      <c r="AP1267" s="30"/>
      <c r="AQ1267" s="29"/>
      <c r="AR1267" s="29"/>
      <c r="AS1267" s="9" t="s">
        <v>359</v>
      </c>
      <c r="AT1267" s="120"/>
      <c r="BH1267" s="120"/>
      <c r="BI1267" s="120"/>
      <c r="BJ1267" s="120"/>
      <c r="BK1267" s="120"/>
      <c r="BL1267" s="120"/>
      <c r="BM1267" s="120"/>
      <c r="BN1267" s="120"/>
      <c r="BO1267" s="120"/>
      <c r="BQ1267" s="120"/>
      <c r="BT1267" s="120"/>
      <c r="BU1267" s="120"/>
      <c r="BV1267" s="120"/>
      <c r="BW1267" s="9" t="s">
        <v>295</v>
      </c>
      <c r="BX1267" s="29"/>
      <c r="DI1267" s="29"/>
      <c r="DJ1267" s="13" t="s">
        <v>360</v>
      </c>
    </row>
    <row r="1268" spans="2:114" ht="15" customHeight="1">
      <c r="B1268" s="91" t="s">
        <v>440</v>
      </c>
      <c r="C1268" s="92" t="s">
        <v>352</v>
      </c>
      <c r="D1268" s="92" t="s">
        <v>361</v>
      </c>
      <c r="E1268" s="93" t="s">
        <v>362</v>
      </c>
      <c r="F1268" s="9">
        <v>14</v>
      </c>
      <c r="G1268" s="9">
        <f t="shared" si="19"/>
        <v>1</v>
      </c>
      <c r="J1268" s="8">
        <f>IF($AL$1268="NA",0,1)</f>
        <v>0</v>
      </c>
      <c r="K1268" s="28" t="s">
        <v>118</v>
      </c>
      <c r="L1268" s="29"/>
      <c r="N1268" s="30"/>
      <c r="AB1268" s="30"/>
      <c r="AC1268" s="30"/>
      <c r="AD1268" s="30"/>
      <c r="AE1268" s="30"/>
      <c r="AF1268" s="30"/>
      <c r="AG1268" s="30"/>
      <c r="AH1268" s="30"/>
      <c r="AI1268" s="30"/>
      <c r="AK1268" s="30"/>
      <c r="AL1268" s="8" t="str">
        <f>IF('項目E3(環境の整備)'!$D$33="","NA",'項目E3(環境の整備)'!$D$33)</f>
        <v>NA</v>
      </c>
      <c r="AN1268" s="30"/>
      <c r="AO1268" s="30"/>
      <c r="AP1268" s="30"/>
      <c r="AQ1268" s="29"/>
      <c r="AR1268" s="29"/>
      <c r="AT1268" s="120"/>
      <c r="BH1268" s="120"/>
      <c r="BI1268" s="120"/>
      <c r="BJ1268" s="120"/>
      <c r="BK1268" s="120"/>
      <c r="BL1268" s="120"/>
      <c r="BM1268" s="120"/>
      <c r="BN1268" s="120"/>
      <c r="BO1268" s="120"/>
      <c r="BQ1268" s="120"/>
      <c r="BR1268" s="9" t="s">
        <v>363</v>
      </c>
      <c r="BT1268" s="120"/>
      <c r="BU1268" s="120"/>
      <c r="BV1268" s="120"/>
      <c r="BW1268" s="9" t="s">
        <v>296</v>
      </c>
      <c r="BX1268" s="29"/>
      <c r="DI1268" s="29"/>
      <c r="DJ1268" s="13" t="s">
        <v>127</v>
      </c>
    </row>
    <row r="1269" spans="2:114" ht="15" customHeight="1">
      <c r="B1269" s="91" t="s">
        <v>440</v>
      </c>
      <c r="C1269" s="92" t="s">
        <v>352</v>
      </c>
      <c r="D1269" s="92" t="s">
        <v>364</v>
      </c>
      <c r="E1269" s="93" t="s">
        <v>365</v>
      </c>
      <c r="F1269" s="9">
        <v>14</v>
      </c>
      <c r="G1269" s="9">
        <f t="shared" si="19"/>
        <v>1</v>
      </c>
      <c r="J1269" s="8">
        <f>IF(COUNTIF($O$1269:$AH$1269,"○")=0,0,1)</f>
        <v>0</v>
      </c>
      <c r="K1269" s="28" t="s">
        <v>366</v>
      </c>
      <c r="L1269" s="29"/>
      <c r="N1269" s="30"/>
      <c r="O1269" s="8" t="str">
        <f>IF('項目E3(環境の整備)'!$G$33="","NA",'項目E3(環境の整備)'!$G$33)</f>
        <v>NA</v>
      </c>
      <c r="P1269" s="8" t="str">
        <f>IF('項目E3(環境の整備)'!$H$33="","NA",'項目E3(環境の整備)'!$H$33)</f>
        <v>NA</v>
      </c>
      <c r="Q1269" s="8" t="str">
        <f>IF('項目E3(環境の整備)'!$I$33="","NA",'項目E3(環境の整備)'!$I$33)</f>
        <v>NA</v>
      </c>
      <c r="AB1269" s="30"/>
      <c r="AC1269" s="30"/>
      <c r="AD1269" s="30"/>
      <c r="AE1269" s="30"/>
      <c r="AF1269" s="30"/>
      <c r="AG1269" s="30"/>
      <c r="AH1269" s="30"/>
      <c r="AI1269" s="30"/>
      <c r="AK1269" s="30"/>
      <c r="AM1269" s="32"/>
      <c r="AN1269" s="30"/>
      <c r="AO1269" s="30"/>
      <c r="AP1269" s="30"/>
      <c r="AQ1269" s="29"/>
      <c r="AR1269" s="29"/>
      <c r="AT1269" s="120"/>
      <c r="AU1269" s="9" t="s">
        <v>367</v>
      </c>
      <c r="AV1269" s="9" t="s">
        <v>368</v>
      </c>
      <c r="AW1269" s="9" t="s">
        <v>369</v>
      </c>
      <c r="BH1269" s="120"/>
      <c r="BI1269" s="120"/>
      <c r="BJ1269" s="120"/>
      <c r="BK1269" s="120"/>
      <c r="BL1269" s="120"/>
      <c r="BM1269" s="120"/>
      <c r="BN1269" s="120"/>
      <c r="BO1269" s="120"/>
      <c r="BQ1269" s="120"/>
      <c r="BT1269" s="120"/>
      <c r="BU1269" s="120"/>
      <c r="BV1269" s="120"/>
      <c r="BW1269" s="9" t="s">
        <v>300</v>
      </c>
      <c r="BX1269" s="29"/>
      <c r="DI1269" s="29"/>
      <c r="DJ1269" s="13" t="s">
        <v>370</v>
      </c>
    </row>
    <row r="1270" spans="2:114" ht="15" customHeight="1">
      <c r="B1270" s="91" t="s">
        <v>440</v>
      </c>
      <c r="C1270" s="92" t="s">
        <v>352</v>
      </c>
      <c r="D1270" s="92" t="s">
        <v>364</v>
      </c>
      <c r="E1270" s="93" t="s">
        <v>371</v>
      </c>
      <c r="F1270" s="9">
        <v>14</v>
      </c>
      <c r="G1270" s="9">
        <f t="shared" si="19"/>
        <v>1</v>
      </c>
      <c r="I1270" s="8">
        <f>IF(AND($J$1269=1,$Q$1269&lt;&gt;"○"),1,0)</f>
        <v>0</v>
      </c>
      <c r="J1270" s="8">
        <f>IF($AL$1270="NA",0,1)</f>
        <v>0</v>
      </c>
      <c r="K1270" s="28" t="s">
        <v>118</v>
      </c>
      <c r="L1270" s="29"/>
      <c r="N1270" s="30"/>
      <c r="AB1270" s="30"/>
      <c r="AC1270" s="30"/>
      <c r="AD1270" s="30"/>
      <c r="AE1270" s="30"/>
      <c r="AF1270" s="30"/>
      <c r="AG1270" s="30"/>
      <c r="AH1270" s="30"/>
      <c r="AI1270" s="30"/>
      <c r="AK1270" s="30"/>
      <c r="AL1270" s="8" t="str">
        <f>IF('項目E3(環境の整備)'!$J$33="","NA",'項目E3(環境の整備)'!$J$33)</f>
        <v>NA</v>
      </c>
      <c r="AN1270" s="30"/>
      <c r="AO1270" s="30"/>
      <c r="AP1270" s="30"/>
      <c r="AQ1270" s="29"/>
      <c r="AR1270" s="29"/>
      <c r="AT1270" s="120"/>
      <c r="BH1270" s="120"/>
      <c r="BI1270" s="120"/>
      <c r="BJ1270" s="120"/>
      <c r="BK1270" s="120"/>
      <c r="BL1270" s="120"/>
      <c r="BM1270" s="120"/>
      <c r="BN1270" s="120"/>
      <c r="BO1270" s="120"/>
      <c r="BQ1270" s="120"/>
      <c r="BR1270" s="9" t="s">
        <v>372</v>
      </c>
      <c r="BT1270" s="120"/>
      <c r="BU1270" s="120"/>
      <c r="BV1270" s="120"/>
      <c r="BW1270" s="9" t="s">
        <v>301</v>
      </c>
      <c r="BX1270" s="29"/>
      <c r="BY1270" s="13" t="s">
        <v>369</v>
      </c>
      <c r="CA1270" s="13" t="s">
        <v>373</v>
      </c>
      <c r="DI1270" s="29"/>
      <c r="DJ1270" s="13" t="s">
        <v>127</v>
      </c>
    </row>
    <row r="1271" spans="2:114" ht="15" customHeight="1">
      <c r="B1271" s="91" t="s">
        <v>440</v>
      </c>
      <c r="C1271" s="92" t="s">
        <v>352</v>
      </c>
      <c r="D1271" s="92" t="s">
        <v>162</v>
      </c>
      <c r="E1271" s="93" t="s">
        <v>374</v>
      </c>
      <c r="F1271" s="9">
        <v>14</v>
      </c>
      <c r="G1271" s="9">
        <f t="shared" si="19"/>
        <v>1</v>
      </c>
      <c r="J1271" s="8">
        <f>IF(COUNTIF($O$1271:$AH$1271,"○")=0,0,1)</f>
        <v>0</v>
      </c>
      <c r="K1271" s="28" t="s">
        <v>154</v>
      </c>
      <c r="L1271" s="29"/>
      <c r="N1271" s="30"/>
      <c r="O1271" s="8" t="str">
        <f>IF('項目E3(環境の整備)'!$K$33="","NA",'項目E3(環境の整備)'!$K$33)</f>
        <v>NA</v>
      </c>
      <c r="P1271" s="8" t="str">
        <f>IF('項目E3(環境の整備)'!$L$33="","NA",'項目E3(環境の整備)'!$L$33)</f>
        <v>NA</v>
      </c>
      <c r="Q1271" s="8" t="str">
        <f>IF('項目E3(環境の整備)'!$M$33="","NA",'項目E3(環境の整備)'!$M$33)</f>
        <v>NA</v>
      </c>
      <c r="R1271" s="8" t="str">
        <f>IF('項目E3(環境の整備)'!$N$33="","NA",'項目E3(環境の整備)'!$N$33)</f>
        <v>NA</v>
      </c>
      <c r="AB1271" s="30"/>
      <c r="AC1271" s="30"/>
      <c r="AD1271" s="30"/>
      <c r="AE1271" s="30"/>
      <c r="AF1271" s="30"/>
      <c r="AG1271" s="30"/>
      <c r="AH1271" s="30"/>
      <c r="AI1271" s="30"/>
      <c r="AK1271" s="30"/>
      <c r="AN1271" s="30"/>
      <c r="AO1271" s="30"/>
      <c r="AP1271" s="30"/>
      <c r="AQ1271" s="29"/>
      <c r="AR1271" s="29"/>
      <c r="AT1271" s="120"/>
      <c r="AU1271" s="9" t="s">
        <v>375</v>
      </c>
      <c r="AV1271" s="9" t="s">
        <v>376</v>
      </c>
      <c r="AW1271" s="9" t="s">
        <v>377</v>
      </c>
      <c r="AX1271" s="9" t="s">
        <v>378</v>
      </c>
      <c r="BH1271" s="120"/>
      <c r="BI1271" s="120"/>
      <c r="BJ1271" s="120"/>
      <c r="BK1271" s="120"/>
      <c r="BL1271" s="120"/>
      <c r="BM1271" s="120"/>
      <c r="BN1271" s="120"/>
      <c r="BO1271" s="120"/>
      <c r="BQ1271" s="120"/>
      <c r="BT1271" s="120"/>
      <c r="BU1271" s="120"/>
      <c r="BV1271" s="120"/>
      <c r="BW1271" s="9" t="s">
        <v>306</v>
      </c>
      <c r="BX1271" s="29"/>
      <c r="DI1271" s="29"/>
      <c r="DJ1271" s="13" t="s">
        <v>370</v>
      </c>
    </row>
    <row r="1272" spans="2:114" ht="15" customHeight="1">
      <c r="B1272" s="91" t="s">
        <v>440</v>
      </c>
      <c r="C1272" s="92" t="s">
        <v>352</v>
      </c>
      <c r="D1272" s="92" t="s">
        <v>379</v>
      </c>
      <c r="E1272" s="93" t="s">
        <v>380</v>
      </c>
      <c r="F1272" s="9">
        <v>14</v>
      </c>
      <c r="G1272" s="9">
        <f t="shared" si="19"/>
        <v>1</v>
      </c>
      <c r="J1272" s="8">
        <f>IF(COUNTIF($O$1272:$AH$1272,"○")=0,0,1)</f>
        <v>0</v>
      </c>
      <c r="K1272" s="28" t="s">
        <v>154</v>
      </c>
      <c r="L1272" s="29"/>
      <c r="N1272" s="30"/>
      <c r="O1272" s="8" t="str">
        <f>IF('項目E3(環境の整備)'!$O$33="","NA",'項目E3(環境の整備)'!$O$33)</f>
        <v>NA</v>
      </c>
      <c r="P1272" s="8" t="str">
        <f>IF('項目E3(環境の整備)'!$P$33="","NA",'項目E3(環境の整備)'!$P$33)</f>
        <v>NA</v>
      </c>
      <c r="Q1272" s="8" t="str">
        <f>IF('項目E3(環境の整備)'!$Q$33="","NA",'項目E3(環境の整備)'!$Q$33)</f>
        <v>NA</v>
      </c>
      <c r="R1272" s="8" t="str">
        <f>IF('項目E3(環境の整備)'!$R$33="","NA",'項目E3(環境の整備)'!$R$33)</f>
        <v>NA</v>
      </c>
      <c r="S1272" s="8" t="str">
        <f>IF('項目E3(環境の整備)'!$S$33="","NA",'項目E3(環境の整備)'!$S$33)</f>
        <v>NA</v>
      </c>
      <c r="T1272" s="8" t="str">
        <f>IF('項目E3(環境の整備)'!$T$33="","NA",'項目E3(環境の整備)'!$T$33)</f>
        <v>NA</v>
      </c>
      <c r="U1272" s="8" t="str">
        <f>IF('項目E3(環境の整備)'!$U$33="","NA",'項目E3(環境の整備)'!$U$33)</f>
        <v>NA</v>
      </c>
      <c r="V1272" s="8" t="str">
        <f>IF('項目E3(環境の整備)'!$V$33="","NA",'項目E3(環境の整備)'!$V$33)</f>
        <v>NA</v>
      </c>
      <c r="W1272" s="8" t="str">
        <f>IF('項目E3(環境の整備)'!$W$33="","NA",'項目E3(環境の整備)'!$W$33)</f>
        <v>NA</v>
      </c>
      <c r="AB1272" s="30"/>
      <c r="AC1272" s="30"/>
      <c r="AD1272" s="30"/>
      <c r="AE1272" s="30"/>
      <c r="AF1272" s="30"/>
      <c r="AG1272" s="30"/>
      <c r="AH1272" s="30"/>
      <c r="AI1272" s="30"/>
      <c r="AK1272" s="30"/>
      <c r="AN1272" s="30"/>
      <c r="AO1272" s="30"/>
      <c r="AP1272" s="30"/>
      <c r="AQ1272" s="29"/>
      <c r="AR1272" s="29"/>
      <c r="AT1272" s="120"/>
      <c r="AU1272" s="9" t="s">
        <v>381</v>
      </c>
      <c r="AV1272" s="9" t="s">
        <v>382</v>
      </c>
      <c r="AW1272" s="9" t="s">
        <v>383</v>
      </c>
      <c r="AX1272" s="9" t="s">
        <v>384</v>
      </c>
      <c r="AY1272" s="9" t="s">
        <v>385</v>
      </c>
      <c r="AZ1272" s="9" t="s">
        <v>386</v>
      </c>
      <c r="BA1272" s="9" t="s">
        <v>387</v>
      </c>
      <c r="BB1272" s="9" t="s">
        <v>388</v>
      </c>
      <c r="BC1272" s="9" t="s">
        <v>389</v>
      </c>
      <c r="BH1272" s="120"/>
      <c r="BI1272" s="120"/>
      <c r="BJ1272" s="120"/>
      <c r="BK1272" s="120"/>
      <c r="BL1272" s="120"/>
      <c r="BM1272" s="120"/>
      <c r="BN1272" s="120"/>
      <c r="BO1272" s="120"/>
      <c r="BQ1272" s="120"/>
      <c r="BT1272" s="120"/>
      <c r="BU1272" s="120"/>
      <c r="BV1272" s="120"/>
      <c r="BW1272" s="9" t="s">
        <v>316</v>
      </c>
      <c r="BX1272" s="29"/>
      <c r="DI1272" s="29"/>
      <c r="DJ1272" s="13" t="s">
        <v>370</v>
      </c>
    </row>
    <row r="1273" spans="2:114" ht="15" customHeight="1">
      <c r="B1273" s="91" t="s">
        <v>440</v>
      </c>
      <c r="C1273" s="92" t="s">
        <v>352</v>
      </c>
      <c r="D1273" s="92" t="s">
        <v>391</v>
      </c>
      <c r="E1273" s="93" t="s">
        <v>392</v>
      </c>
      <c r="F1273" s="9">
        <v>14</v>
      </c>
      <c r="G1273" s="9">
        <f t="shared" si="19"/>
        <v>1</v>
      </c>
      <c r="J1273" s="8">
        <f>IF(COUNTIF($O$1273:$AH$1273,"○")=0,0,1)</f>
        <v>0</v>
      </c>
      <c r="K1273" s="28" t="s">
        <v>154</v>
      </c>
      <c r="L1273" s="29"/>
      <c r="N1273" s="30"/>
      <c r="O1273" s="8" t="str">
        <f>IF('項目E3(環境の整備)'!$X$33="","NA",'項目E3(環境の整備)'!$X$33)</f>
        <v>NA</v>
      </c>
      <c r="P1273" s="8" t="str">
        <f>IF('項目E3(環境の整備)'!$Y$33="","NA",'項目E3(環境の整備)'!$Y$33)</f>
        <v>NA</v>
      </c>
      <c r="Q1273" s="8" t="str">
        <f>IF('項目E3(環境の整備)'!$Z$33="","NA",'項目E3(環境の整備)'!$Z$33)</f>
        <v>NA</v>
      </c>
      <c r="R1273" s="8" t="str">
        <f>IF('項目E3(環境の整備)'!$AA$33="","NA",'項目E3(環境の整備)'!$AA$33)</f>
        <v>NA</v>
      </c>
      <c r="S1273" s="8" t="str">
        <f>IF('項目E3(環境の整備)'!$AB$33="","NA",'項目E3(環境の整備)'!$AB$33)</f>
        <v>NA</v>
      </c>
      <c r="T1273" s="8" t="str">
        <f>IF('項目E3(環境の整備)'!$AC$33="","NA",'項目E3(環境の整備)'!$AC$33)</f>
        <v>NA</v>
      </c>
      <c r="U1273" s="8" t="str">
        <f>IF('項目E3(環境の整備)'!$AD$33="","NA",'項目E3(環境の整備)'!$AD$33)</f>
        <v>NA</v>
      </c>
      <c r="V1273" s="8" t="str">
        <f>IF('項目E3(環境の整備)'!$AE$33="","NA",'項目E3(環境の整備)'!$AE$33)</f>
        <v>NA</v>
      </c>
      <c r="W1273" s="8" t="str">
        <f>IF('項目E3(環境の整備)'!$AF$33="","NA",'項目E3(環境の整備)'!$AF$33)</f>
        <v>NA</v>
      </c>
      <c r="X1273" s="8" t="str">
        <f>IF('項目E3(環境の整備)'!$AG$33="","NA",'項目E3(環境の整備)'!$AG$33)</f>
        <v>NA</v>
      </c>
      <c r="Y1273" s="8" t="str">
        <f>IF('項目E3(環境の整備)'!$AH$33="","NA",'項目E3(環境の整備)'!$AH$33)</f>
        <v>NA</v>
      </c>
      <c r="AB1273" s="30"/>
      <c r="AC1273" s="30"/>
      <c r="AD1273" s="30"/>
      <c r="AE1273" s="30"/>
      <c r="AF1273" s="30"/>
      <c r="AG1273" s="30"/>
      <c r="AH1273" s="30"/>
      <c r="AI1273" s="30"/>
      <c r="AK1273" s="30"/>
      <c r="AN1273" s="30"/>
      <c r="AO1273" s="30"/>
      <c r="AP1273" s="30"/>
      <c r="AQ1273" s="29"/>
      <c r="AR1273" s="29"/>
      <c r="AT1273" s="120"/>
      <c r="AU1273" s="9" t="s">
        <v>393</v>
      </c>
      <c r="AV1273" s="9" t="s">
        <v>394</v>
      </c>
      <c r="AW1273" s="9" t="s">
        <v>395</v>
      </c>
      <c r="AX1273" s="9" t="s">
        <v>396</v>
      </c>
      <c r="AY1273" s="9" t="s">
        <v>397</v>
      </c>
      <c r="AZ1273" s="9" t="s">
        <v>398</v>
      </c>
      <c r="BA1273" s="9" t="s">
        <v>399</v>
      </c>
      <c r="BB1273" s="9" t="s">
        <v>400</v>
      </c>
      <c r="BC1273" s="9" t="s">
        <v>401</v>
      </c>
      <c r="BD1273" s="9" t="s">
        <v>402</v>
      </c>
      <c r="BE1273" s="9" t="s">
        <v>403</v>
      </c>
      <c r="BH1273" s="120"/>
      <c r="BI1273" s="120"/>
      <c r="BJ1273" s="120"/>
      <c r="BK1273" s="120"/>
      <c r="BL1273" s="120"/>
      <c r="BM1273" s="120"/>
      <c r="BN1273" s="120"/>
      <c r="BO1273" s="120"/>
      <c r="BQ1273" s="120"/>
      <c r="BT1273" s="120"/>
      <c r="BU1273" s="120"/>
      <c r="BV1273" s="120"/>
      <c r="BW1273" s="9" t="s">
        <v>328</v>
      </c>
      <c r="BX1273" s="29"/>
      <c r="DI1273" s="29"/>
      <c r="DJ1273" s="13" t="s">
        <v>370</v>
      </c>
    </row>
    <row r="1274" spans="2:114" ht="15" customHeight="1">
      <c r="B1274" s="91" t="s">
        <v>440</v>
      </c>
      <c r="C1274" s="92" t="s">
        <v>352</v>
      </c>
      <c r="D1274" s="92" t="s">
        <v>391</v>
      </c>
      <c r="E1274" s="93" t="s">
        <v>404</v>
      </c>
      <c r="F1274" s="9">
        <v>14</v>
      </c>
      <c r="G1274" s="9">
        <f t="shared" si="19"/>
        <v>1</v>
      </c>
      <c r="I1274" s="8">
        <f>IF(AND($J$1273=1,$Y$1273&lt;&gt;"○"),1,0)</f>
        <v>0</v>
      </c>
      <c r="J1274" s="8">
        <f>IF($AL$1274="NA",0,1)</f>
        <v>0</v>
      </c>
      <c r="K1274" s="28" t="s">
        <v>118</v>
      </c>
      <c r="L1274" s="29"/>
      <c r="N1274" s="30"/>
      <c r="AB1274" s="30"/>
      <c r="AC1274" s="30"/>
      <c r="AD1274" s="30"/>
      <c r="AE1274" s="30"/>
      <c r="AF1274" s="30"/>
      <c r="AG1274" s="30"/>
      <c r="AH1274" s="30"/>
      <c r="AI1274" s="30"/>
      <c r="AK1274" s="30"/>
      <c r="AL1274" s="8" t="str">
        <f>IF('項目E3(環境の整備)'!$AI$33="","NA",'項目E3(環境の整備)'!$AI$33)</f>
        <v>NA</v>
      </c>
      <c r="AN1274" s="30"/>
      <c r="AO1274" s="30"/>
      <c r="AP1274" s="30"/>
      <c r="AQ1274" s="29"/>
      <c r="AR1274" s="29"/>
      <c r="AT1274" s="120"/>
      <c r="BH1274" s="120"/>
      <c r="BI1274" s="120"/>
      <c r="BJ1274" s="120"/>
      <c r="BK1274" s="120"/>
      <c r="BL1274" s="120"/>
      <c r="BM1274" s="120"/>
      <c r="BN1274" s="120"/>
      <c r="BO1274" s="120"/>
      <c r="BQ1274" s="120"/>
      <c r="BR1274" s="9" t="s">
        <v>405</v>
      </c>
      <c r="BT1274" s="120"/>
      <c r="BU1274" s="120"/>
      <c r="BV1274" s="120"/>
      <c r="BW1274" s="9" t="s">
        <v>329</v>
      </c>
      <c r="BX1274" s="29"/>
      <c r="BY1274" s="13" t="s">
        <v>403</v>
      </c>
      <c r="CA1274" s="13" t="s">
        <v>373</v>
      </c>
      <c r="DI1274" s="29"/>
      <c r="DJ1274" s="13" t="s">
        <v>127</v>
      </c>
    </row>
    <row r="1275" spans="2:114" ht="15" customHeight="1">
      <c r="B1275" s="91" t="s">
        <v>440</v>
      </c>
      <c r="C1275" s="92" t="s">
        <v>352</v>
      </c>
      <c r="D1275" s="92" t="s">
        <v>406</v>
      </c>
      <c r="E1275" s="93" t="s">
        <v>407</v>
      </c>
      <c r="F1275" s="9">
        <v>14</v>
      </c>
      <c r="G1275" s="9">
        <f t="shared" si="19"/>
        <v>1</v>
      </c>
      <c r="J1275" s="8">
        <f>IF(COUNTIF($O$1275:$AH$1275,"○")=0,0,1)</f>
        <v>0</v>
      </c>
      <c r="K1275" s="28" t="s">
        <v>154</v>
      </c>
      <c r="L1275" s="29"/>
      <c r="N1275" s="30"/>
      <c r="O1275" s="8" t="str">
        <f>IF('項目E3(環境の整備)'!$AJ$33="","NA",'項目E3(環境の整備)'!$AJ$33)</f>
        <v>NA</v>
      </c>
      <c r="P1275" s="8" t="str">
        <f>IF('項目E3(環境の整備)'!$AK$33="","NA",'項目E3(環境の整備)'!$AK$33)</f>
        <v>NA</v>
      </c>
      <c r="Q1275" s="8" t="str">
        <f>IF('項目E3(環境の整備)'!$AL$33="","NA",'項目E3(環境の整備)'!$AL$33)</f>
        <v>NA</v>
      </c>
      <c r="R1275" s="8" t="str">
        <f>IF('項目E3(環境の整備)'!$AM$33="","NA",'項目E3(環境の整備)'!$AM$33)</f>
        <v>NA</v>
      </c>
      <c r="S1275" s="8" t="str">
        <f>IF('項目E3(環境の整備)'!$AN$33="","NA",'項目E3(環境の整備)'!$AN$33)</f>
        <v>NA</v>
      </c>
      <c r="T1275" s="8" t="str">
        <f>IF('項目E3(環境の整備)'!$AO$33="","NA",'項目E3(環境の整備)'!$AO$33)</f>
        <v>NA</v>
      </c>
      <c r="AB1275" s="30"/>
      <c r="AC1275" s="30"/>
      <c r="AD1275" s="30"/>
      <c r="AE1275" s="30"/>
      <c r="AF1275" s="30"/>
      <c r="AG1275" s="30"/>
      <c r="AH1275" s="30"/>
      <c r="AI1275" s="30"/>
      <c r="AK1275" s="30"/>
      <c r="AN1275" s="30"/>
      <c r="AO1275" s="30"/>
      <c r="AP1275" s="30"/>
      <c r="AQ1275" s="29"/>
      <c r="AR1275" s="29"/>
      <c r="AT1275" s="120"/>
      <c r="AU1275" s="9" t="s">
        <v>408</v>
      </c>
      <c r="AV1275" s="9" t="s">
        <v>409</v>
      </c>
      <c r="AW1275" s="9" t="s">
        <v>410</v>
      </c>
      <c r="AX1275" s="9" t="s">
        <v>411</v>
      </c>
      <c r="AY1275" s="9" t="s">
        <v>412</v>
      </c>
      <c r="AZ1275" s="9" t="s">
        <v>413</v>
      </c>
      <c r="BH1275" s="120"/>
      <c r="BI1275" s="120"/>
      <c r="BJ1275" s="120"/>
      <c r="BK1275" s="120"/>
      <c r="BL1275" s="120"/>
      <c r="BM1275" s="120"/>
      <c r="BN1275" s="120"/>
      <c r="BO1275" s="120"/>
      <c r="BQ1275" s="120"/>
      <c r="BT1275" s="120"/>
      <c r="BU1275" s="120"/>
      <c r="BV1275" s="120"/>
      <c r="BW1275" s="9" t="s">
        <v>336</v>
      </c>
      <c r="BX1275" s="29"/>
      <c r="DI1275" s="29"/>
      <c r="DJ1275" s="13" t="s">
        <v>370</v>
      </c>
    </row>
    <row r="1276" spans="2:114" ht="15" customHeight="1">
      <c r="B1276" s="91" t="s">
        <v>440</v>
      </c>
      <c r="C1276" s="92" t="s">
        <v>352</v>
      </c>
      <c r="D1276" s="92" t="s">
        <v>406</v>
      </c>
      <c r="E1276" s="93" t="s">
        <v>414</v>
      </c>
      <c r="F1276" s="9">
        <v>14</v>
      </c>
      <c r="G1276" s="9">
        <f t="shared" si="19"/>
        <v>1</v>
      </c>
      <c r="I1276" s="8">
        <f>IF(AND($J$1275=1,$T$1275&lt;&gt;"○"),1,0)</f>
        <v>0</v>
      </c>
      <c r="J1276" s="8">
        <f>IF($AL$1276="NA",0,1)</f>
        <v>0</v>
      </c>
      <c r="K1276" s="28" t="s">
        <v>118</v>
      </c>
      <c r="L1276" s="29"/>
      <c r="N1276" s="30"/>
      <c r="AB1276" s="30"/>
      <c r="AC1276" s="30"/>
      <c r="AD1276" s="30"/>
      <c r="AE1276" s="30"/>
      <c r="AF1276" s="30"/>
      <c r="AG1276" s="30"/>
      <c r="AH1276" s="30"/>
      <c r="AI1276" s="30"/>
      <c r="AK1276" s="30"/>
      <c r="AL1276" s="8" t="str">
        <f>IF('項目E3(環境の整備)'!$AP$33="","NA",'項目E3(環境の整備)'!$AP$33)</f>
        <v>NA</v>
      </c>
      <c r="AN1276" s="30"/>
      <c r="AO1276" s="30"/>
      <c r="AP1276" s="30"/>
      <c r="AQ1276" s="29"/>
      <c r="AR1276" s="29"/>
      <c r="AT1276" s="120"/>
      <c r="BH1276" s="120"/>
      <c r="BI1276" s="120"/>
      <c r="BJ1276" s="120"/>
      <c r="BK1276" s="120"/>
      <c r="BL1276" s="120"/>
      <c r="BM1276" s="120"/>
      <c r="BN1276" s="120"/>
      <c r="BO1276" s="120"/>
      <c r="BQ1276" s="120"/>
      <c r="BR1276" s="9" t="s">
        <v>415</v>
      </c>
      <c r="BT1276" s="120"/>
      <c r="BU1276" s="120"/>
      <c r="BV1276" s="120"/>
      <c r="BW1276" s="9" t="s">
        <v>337</v>
      </c>
      <c r="BX1276" s="29"/>
      <c r="BY1276" s="13" t="s">
        <v>413</v>
      </c>
      <c r="CA1276" s="13" t="s">
        <v>373</v>
      </c>
      <c r="DI1276" s="29"/>
      <c r="DJ1276" s="13" t="s">
        <v>127</v>
      </c>
    </row>
    <row r="1277" spans="2:114" ht="15" customHeight="1">
      <c r="B1277" s="91" t="s">
        <v>440</v>
      </c>
      <c r="C1277" s="92" t="s">
        <v>352</v>
      </c>
      <c r="D1277" s="92" t="s">
        <v>209</v>
      </c>
      <c r="E1277" s="93" t="s">
        <v>210</v>
      </c>
      <c r="F1277" s="9">
        <v>14</v>
      </c>
      <c r="G1277" s="9">
        <f t="shared" si="19"/>
        <v>1</v>
      </c>
      <c r="J1277" s="8">
        <f>IF(COUNTIF($O$1277:$AH$1277,"○")=0,0,1)</f>
        <v>0</v>
      </c>
      <c r="K1277" s="28" t="s">
        <v>154</v>
      </c>
      <c r="L1277" s="29"/>
      <c r="N1277" s="30"/>
      <c r="O1277" s="8" t="str">
        <f>IF('項目E3(環境の整備)'!$AQ$33="","NA",'項目E3(環境の整備)'!$AQ$33)</f>
        <v>NA</v>
      </c>
      <c r="P1277" s="8" t="str">
        <f>IF('項目E3(環境の整備)'!$AR$33="","NA",'項目E3(環境の整備)'!$AR$33)</f>
        <v>NA</v>
      </c>
      <c r="Q1277" s="8" t="str">
        <f>IF('項目E3(環境の整備)'!$AS$33="","NA",'項目E3(環境の整備)'!$AS$33)</f>
        <v>NA</v>
      </c>
      <c r="AB1277" s="30"/>
      <c r="AC1277" s="30"/>
      <c r="AD1277" s="30"/>
      <c r="AE1277" s="30"/>
      <c r="AF1277" s="30"/>
      <c r="AG1277" s="30"/>
      <c r="AH1277" s="30"/>
      <c r="AI1277" s="30"/>
      <c r="AK1277" s="30"/>
      <c r="AN1277" s="30"/>
      <c r="AO1277" s="30"/>
      <c r="AP1277" s="30"/>
      <c r="AQ1277" s="29"/>
      <c r="AR1277" s="29"/>
      <c r="AT1277" s="120"/>
      <c r="AU1277" s="9" t="s">
        <v>416</v>
      </c>
      <c r="AV1277" s="9" t="s">
        <v>417</v>
      </c>
      <c r="AW1277" s="9" t="s">
        <v>418</v>
      </c>
      <c r="BH1277" s="120"/>
      <c r="BI1277" s="120"/>
      <c r="BJ1277" s="120"/>
      <c r="BK1277" s="120"/>
      <c r="BL1277" s="120"/>
      <c r="BM1277" s="120"/>
      <c r="BN1277" s="120"/>
      <c r="BO1277" s="120"/>
      <c r="BQ1277" s="120"/>
      <c r="BT1277" s="120"/>
      <c r="BU1277" s="120"/>
      <c r="BV1277" s="120"/>
      <c r="BW1277" s="9" t="s">
        <v>342</v>
      </c>
      <c r="BX1277" s="29"/>
      <c r="DI1277" s="29"/>
      <c r="DJ1277" s="13" t="s">
        <v>370</v>
      </c>
    </row>
    <row r="1278" spans="2:114" ht="15" customHeight="1">
      <c r="B1278" s="91" t="s">
        <v>440</v>
      </c>
      <c r="C1278" s="92" t="s">
        <v>352</v>
      </c>
      <c r="D1278" s="92" t="s">
        <v>215</v>
      </c>
      <c r="E1278" s="93" t="s">
        <v>419</v>
      </c>
      <c r="F1278" s="9">
        <v>14</v>
      </c>
      <c r="G1278" s="9">
        <f t="shared" si="19"/>
        <v>1</v>
      </c>
      <c r="J1278" s="8">
        <f>IF(COUNTIF($O$1278:$AH$1278,"○")=0,0,1)</f>
        <v>0</v>
      </c>
      <c r="K1278" s="28" t="s">
        <v>154</v>
      </c>
      <c r="L1278" s="29"/>
      <c r="N1278" s="30"/>
      <c r="O1278" s="8" t="str">
        <f>IF('項目E3(環境の整備)'!$AT$33="","NA",'項目E3(環境の整備)'!$AT$33)</f>
        <v>NA</v>
      </c>
      <c r="AB1278" s="30"/>
      <c r="AC1278" s="30"/>
      <c r="AD1278" s="30"/>
      <c r="AE1278" s="30"/>
      <c r="AF1278" s="30"/>
      <c r="AG1278" s="30"/>
      <c r="AH1278" s="30"/>
      <c r="AI1278" s="30"/>
      <c r="AK1278" s="30"/>
      <c r="AN1278" s="30"/>
      <c r="AO1278" s="30"/>
      <c r="AP1278" s="30"/>
      <c r="AQ1278" s="29"/>
      <c r="AR1278" s="29"/>
      <c r="AT1278" s="120"/>
      <c r="AU1278" s="9" t="s">
        <v>420</v>
      </c>
      <c r="BH1278" s="120"/>
      <c r="BI1278" s="120"/>
      <c r="BJ1278" s="120"/>
      <c r="BK1278" s="120"/>
      <c r="BL1278" s="120"/>
      <c r="BM1278" s="120"/>
      <c r="BN1278" s="120"/>
      <c r="BO1278" s="120"/>
      <c r="BQ1278" s="120"/>
      <c r="BT1278" s="120"/>
      <c r="BU1278" s="120"/>
      <c r="BV1278" s="120"/>
      <c r="BW1278" s="9" t="s">
        <v>343</v>
      </c>
      <c r="BX1278" s="29"/>
      <c r="DI1278" s="29"/>
      <c r="DJ1278" s="13" t="s">
        <v>370</v>
      </c>
    </row>
    <row r="1279" spans="2:114" ht="15" customHeight="1">
      <c r="B1279" s="91" t="s">
        <v>440</v>
      </c>
      <c r="C1279" s="92" t="s">
        <v>352</v>
      </c>
      <c r="D1279" s="92" t="s">
        <v>218</v>
      </c>
      <c r="E1279" s="93" t="s">
        <v>421</v>
      </c>
      <c r="F1279" s="9">
        <v>14</v>
      </c>
      <c r="G1279" s="9">
        <f t="shared" si="19"/>
        <v>1</v>
      </c>
      <c r="J1279" s="8">
        <f>IF($AL$1279="NA",0,1)</f>
        <v>0</v>
      </c>
      <c r="K1279" s="28" t="s">
        <v>118</v>
      </c>
      <c r="L1279" s="29"/>
      <c r="N1279" s="30"/>
      <c r="AB1279" s="30"/>
      <c r="AC1279" s="30"/>
      <c r="AD1279" s="30"/>
      <c r="AE1279" s="30"/>
      <c r="AF1279" s="30"/>
      <c r="AG1279" s="30"/>
      <c r="AH1279" s="30"/>
      <c r="AI1279" s="30"/>
      <c r="AK1279" s="30"/>
      <c r="AL1279" s="8" t="str">
        <f>IF('項目E3(環境の整備)'!$AU$33="","NA",'項目E3(環境の整備)'!$AU$33)</f>
        <v>NA</v>
      </c>
      <c r="AN1279" s="30"/>
      <c r="AO1279" s="30"/>
      <c r="AP1279" s="30"/>
      <c r="AQ1279" s="29"/>
      <c r="AR1279" s="29"/>
      <c r="AT1279" s="120"/>
      <c r="BH1279" s="120"/>
      <c r="BI1279" s="120"/>
      <c r="BJ1279" s="120"/>
      <c r="BK1279" s="120"/>
      <c r="BL1279" s="120"/>
      <c r="BM1279" s="120"/>
      <c r="BN1279" s="120"/>
      <c r="BO1279" s="120"/>
      <c r="BQ1279" s="120"/>
      <c r="BR1279" s="9" t="s">
        <v>422</v>
      </c>
      <c r="BT1279" s="120"/>
      <c r="BU1279" s="120"/>
      <c r="BV1279" s="120"/>
      <c r="BW1279" s="9" t="s">
        <v>344</v>
      </c>
      <c r="BX1279" s="29"/>
      <c r="DI1279" s="29"/>
      <c r="DJ1279" s="13" t="s">
        <v>127</v>
      </c>
    </row>
    <row r="1280" spans="2:114" ht="15" customHeight="1">
      <c r="B1280" s="91" t="s">
        <v>440</v>
      </c>
      <c r="C1280" s="92" t="s">
        <v>352</v>
      </c>
      <c r="D1280" s="92" t="s">
        <v>432</v>
      </c>
      <c r="E1280" s="93" t="s">
        <v>423</v>
      </c>
      <c r="F1280" s="9">
        <v>14</v>
      </c>
      <c r="G1280" s="9">
        <f t="shared" si="19"/>
        <v>1</v>
      </c>
      <c r="J1280" s="8">
        <f>IF(OR($M$1280="(選択)",LEN(TRIM($M$1280))=0,$M$1280="NA"),0,1)</f>
        <v>0</v>
      </c>
      <c r="K1280" s="28" t="s">
        <v>145</v>
      </c>
      <c r="L1280" s="29"/>
      <c r="M1280" s="8" t="str">
        <f>IF('項目E3(環境の整備)'!$AV$33="","NA",'項目E3(環境の整備)'!$AV$33)</f>
        <v>(選択)</v>
      </c>
      <c r="N1280" s="30"/>
      <c r="AB1280" s="30"/>
      <c r="AC1280" s="30"/>
      <c r="AD1280" s="30"/>
      <c r="AE1280" s="30"/>
      <c r="AF1280" s="30"/>
      <c r="AG1280" s="30"/>
      <c r="AH1280" s="30"/>
      <c r="AI1280" s="30"/>
      <c r="AK1280" s="30"/>
      <c r="AN1280" s="30"/>
      <c r="AO1280" s="30"/>
      <c r="AP1280" s="30"/>
      <c r="AQ1280" s="29"/>
      <c r="AR1280" s="29"/>
      <c r="AS1280" s="9" t="s">
        <v>424</v>
      </c>
      <c r="AT1280" s="120"/>
      <c r="BH1280" s="120"/>
      <c r="BI1280" s="120"/>
      <c r="BJ1280" s="120"/>
      <c r="BK1280" s="120"/>
      <c r="BL1280" s="120"/>
      <c r="BM1280" s="120"/>
      <c r="BN1280" s="120"/>
      <c r="BO1280" s="120"/>
      <c r="BQ1280" s="120"/>
      <c r="BT1280" s="120"/>
      <c r="BU1280" s="120"/>
      <c r="BV1280" s="120"/>
      <c r="BW1280" s="9" t="s">
        <v>345</v>
      </c>
      <c r="BX1280" s="29"/>
      <c r="DI1280" s="29"/>
      <c r="DJ1280" s="13" t="s">
        <v>360</v>
      </c>
    </row>
    <row r="1281" spans="2:114" ht="15" customHeight="1">
      <c r="B1281" s="91" t="s">
        <v>440</v>
      </c>
      <c r="C1281" s="92" t="s">
        <v>352</v>
      </c>
      <c r="D1281" s="92" t="s">
        <v>425</v>
      </c>
      <c r="E1281" s="93" t="s">
        <v>426</v>
      </c>
      <c r="F1281" s="9">
        <v>14</v>
      </c>
      <c r="G1281" s="9">
        <f t="shared" si="19"/>
        <v>1</v>
      </c>
      <c r="J1281" s="8">
        <f>IF($AL$1281="NA",0,1)</f>
        <v>0</v>
      </c>
      <c r="K1281" s="28" t="s">
        <v>118</v>
      </c>
      <c r="L1281" s="29"/>
      <c r="N1281" s="30"/>
      <c r="AB1281" s="30"/>
      <c r="AC1281" s="30"/>
      <c r="AD1281" s="30"/>
      <c r="AE1281" s="30"/>
      <c r="AF1281" s="30"/>
      <c r="AG1281" s="30"/>
      <c r="AH1281" s="30"/>
      <c r="AI1281" s="30"/>
      <c r="AK1281" s="30"/>
      <c r="AL1281" s="8" t="str">
        <f>IF('項目E3(環境の整備)'!$AW$33="","NA",'項目E3(環境の整備)'!$AW$33)</f>
        <v>NA</v>
      </c>
      <c r="AN1281" s="30"/>
      <c r="AO1281" s="30"/>
      <c r="AP1281" s="30"/>
      <c r="AQ1281" s="29"/>
      <c r="AR1281" s="29"/>
      <c r="AT1281" s="120"/>
      <c r="BH1281" s="120"/>
      <c r="BI1281" s="120"/>
      <c r="BJ1281" s="120"/>
      <c r="BK1281" s="120"/>
      <c r="BL1281" s="120"/>
      <c r="BM1281" s="120"/>
      <c r="BN1281" s="120"/>
      <c r="BO1281" s="120"/>
      <c r="BQ1281" s="120"/>
      <c r="BR1281" s="9" t="s">
        <v>427</v>
      </c>
      <c r="BT1281" s="120"/>
      <c r="BU1281" s="120"/>
      <c r="BV1281" s="120"/>
      <c r="BW1281" s="9" t="s">
        <v>346</v>
      </c>
      <c r="BX1281" s="29"/>
      <c r="DI1281" s="29"/>
      <c r="DJ1281" s="13" t="s">
        <v>127</v>
      </c>
    </row>
    <row r="1282" spans="2:114" ht="15" customHeight="1">
      <c r="B1282" s="91" t="s">
        <v>440</v>
      </c>
      <c r="C1282" s="92" t="s">
        <v>352</v>
      </c>
      <c r="D1282" s="92" t="s">
        <v>227</v>
      </c>
      <c r="E1282" s="93" t="s">
        <v>228</v>
      </c>
      <c r="F1282" s="9">
        <v>14</v>
      </c>
      <c r="G1282" s="9">
        <f t="shared" si="19"/>
        <v>1</v>
      </c>
      <c r="J1282" s="8">
        <f>IF($AL$1282="NA",0,1)</f>
        <v>0</v>
      </c>
      <c r="K1282" s="28" t="s">
        <v>118</v>
      </c>
      <c r="L1282" s="29"/>
      <c r="N1282" s="30"/>
      <c r="AB1282" s="30"/>
      <c r="AC1282" s="30"/>
      <c r="AD1282" s="30"/>
      <c r="AE1282" s="30"/>
      <c r="AF1282" s="30"/>
      <c r="AG1282" s="30"/>
      <c r="AH1282" s="30"/>
      <c r="AI1282" s="30"/>
      <c r="AK1282" s="30"/>
      <c r="AL1282" s="8" t="str">
        <f>IF('項目E3(環境の整備)'!$AX$33="","NA",'項目E3(環境の整備)'!$AX$33)</f>
        <v>NA</v>
      </c>
      <c r="AN1282" s="30"/>
      <c r="AO1282" s="30"/>
      <c r="AP1282" s="30"/>
      <c r="AQ1282" s="29"/>
      <c r="AR1282" s="29"/>
      <c r="AT1282" s="120"/>
      <c r="BH1282" s="120"/>
      <c r="BI1282" s="120"/>
      <c r="BJ1282" s="120"/>
      <c r="BK1282" s="120"/>
      <c r="BL1282" s="120"/>
      <c r="BM1282" s="120"/>
      <c r="BN1282" s="120"/>
      <c r="BO1282" s="120"/>
      <c r="BQ1282" s="120"/>
      <c r="BR1282" s="9" t="s">
        <v>428</v>
      </c>
      <c r="BT1282" s="120"/>
      <c r="BU1282" s="120"/>
      <c r="BV1282" s="120"/>
      <c r="BW1282" s="9" t="s">
        <v>347</v>
      </c>
      <c r="BX1282" s="29"/>
      <c r="DI1282" s="29"/>
      <c r="DJ1282" s="13" t="s">
        <v>127</v>
      </c>
    </row>
    <row r="1283" spans="2:114" ht="15" customHeight="1">
      <c r="B1283" s="91" t="s">
        <v>440</v>
      </c>
      <c r="C1283" s="92" t="s">
        <v>352</v>
      </c>
      <c r="D1283" s="92" t="s">
        <v>429</v>
      </c>
      <c r="E1283" s="93" t="s">
        <v>430</v>
      </c>
      <c r="F1283" s="9">
        <v>14</v>
      </c>
      <c r="G1283" s="9">
        <f t="shared" si="19"/>
        <v>1</v>
      </c>
      <c r="J1283" s="8">
        <f>IF(OR($M$1283="(選択)",LEN(TRIM($M$1283))=0,$M$1283="NA"),0,1)</f>
        <v>0</v>
      </c>
      <c r="K1283" s="28" t="s">
        <v>145</v>
      </c>
      <c r="L1283" s="29"/>
      <c r="M1283" s="8" t="str">
        <f>IF('項目E3(環境の整備)'!$AY$33="","NA",'項目E3(環境の整備)'!$AY$33)</f>
        <v>(選択)</v>
      </c>
      <c r="N1283" s="30"/>
      <c r="AB1283" s="30"/>
      <c r="AC1283" s="30"/>
      <c r="AD1283" s="30"/>
      <c r="AE1283" s="30"/>
      <c r="AF1283" s="30"/>
      <c r="AG1283" s="30"/>
      <c r="AH1283" s="30"/>
      <c r="AI1283" s="30"/>
      <c r="AK1283" s="30"/>
      <c r="AN1283" s="30"/>
      <c r="AO1283" s="30"/>
      <c r="AP1283" s="30"/>
      <c r="AQ1283" s="29"/>
      <c r="AR1283" s="29"/>
      <c r="AS1283" s="9" t="s">
        <v>431</v>
      </c>
      <c r="AT1283" s="120"/>
      <c r="BH1283" s="120"/>
      <c r="BI1283" s="120"/>
      <c r="BJ1283" s="120"/>
      <c r="BK1283" s="120"/>
      <c r="BL1283" s="120"/>
      <c r="BM1283" s="120"/>
      <c r="BN1283" s="120"/>
      <c r="BO1283" s="120"/>
      <c r="BQ1283" s="120"/>
      <c r="BT1283" s="120"/>
      <c r="BU1283" s="120"/>
      <c r="BV1283" s="120"/>
      <c r="BW1283" s="9" t="s">
        <v>348</v>
      </c>
      <c r="BX1283" s="29"/>
      <c r="DI1283" s="29"/>
      <c r="DJ1283" s="13" t="s">
        <v>360</v>
      </c>
    </row>
    <row r="1284" spans="2:114" ht="15" customHeight="1">
      <c r="B1284" s="91" t="s">
        <v>440</v>
      </c>
      <c r="C1284" s="92" t="s">
        <v>352</v>
      </c>
      <c r="D1284" s="92" t="s">
        <v>357</v>
      </c>
      <c r="E1284" s="93" t="s">
        <v>442</v>
      </c>
      <c r="F1284" s="9">
        <v>15</v>
      </c>
      <c r="G1284" s="9">
        <f t="shared" si="19"/>
        <v>1</v>
      </c>
      <c r="J1284" s="8">
        <f>IF(OR($M$1284="(選択)",LEN(TRIM($M$1284))=0,$M$1284="NA"),0,1)</f>
        <v>0</v>
      </c>
      <c r="K1284" s="28" t="s">
        <v>145</v>
      </c>
      <c r="L1284" s="29"/>
      <c r="M1284" s="8" t="str">
        <f>IF('項目E3(環境の整備)'!$C$34="","NA",'項目E3(環境の整備)'!$C$34)</f>
        <v>(選択)</v>
      </c>
      <c r="N1284" s="30"/>
      <c r="AB1284" s="30"/>
      <c r="AC1284" s="30"/>
      <c r="AD1284" s="30"/>
      <c r="AE1284" s="30"/>
      <c r="AF1284" s="30"/>
      <c r="AG1284" s="30"/>
      <c r="AH1284" s="30"/>
      <c r="AI1284" s="30"/>
      <c r="AK1284" s="30"/>
      <c r="AN1284" s="30"/>
      <c r="AO1284" s="30"/>
      <c r="AP1284" s="30"/>
      <c r="AQ1284" s="29"/>
      <c r="AR1284" s="29"/>
      <c r="AS1284" s="9" t="s">
        <v>359</v>
      </c>
      <c r="AT1284" s="120"/>
      <c r="BH1284" s="120"/>
      <c r="BI1284" s="120"/>
      <c r="BJ1284" s="120"/>
      <c r="BK1284" s="120"/>
      <c r="BL1284" s="120"/>
      <c r="BM1284" s="120"/>
      <c r="BN1284" s="120"/>
      <c r="BO1284" s="120"/>
      <c r="BQ1284" s="120"/>
      <c r="BT1284" s="120"/>
      <c r="BU1284" s="120"/>
      <c r="BV1284" s="120"/>
      <c r="BW1284" s="9" t="s">
        <v>295</v>
      </c>
      <c r="BX1284" s="29"/>
      <c r="DI1284" s="29"/>
      <c r="DJ1284" s="13" t="s">
        <v>360</v>
      </c>
    </row>
    <row r="1285" spans="2:114" ht="15" customHeight="1">
      <c r="B1285" s="91" t="s">
        <v>440</v>
      </c>
      <c r="C1285" s="92" t="s">
        <v>352</v>
      </c>
      <c r="D1285" s="92" t="s">
        <v>361</v>
      </c>
      <c r="E1285" s="93" t="s">
        <v>362</v>
      </c>
      <c r="F1285" s="9">
        <v>15</v>
      </c>
      <c r="G1285" s="9">
        <f t="shared" si="19"/>
        <v>1</v>
      </c>
      <c r="J1285" s="8">
        <f>IF($AL$1285="NA",0,1)</f>
        <v>0</v>
      </c>
      <c r="K1285" s="28" t="s">
        <v>118</v>
      </c>
      <c r="L1285" s="29"/>
      <c r="N1285" s="30"/>
      <c r="AB1285" s="30"/>
      <c r="AC1285" s="30"/>
      <c r="AD1285" s="30"/>
      <c r="AE1285" s="30"/>
      <c r="AF1285" s="30"/>
      <c r="AG1285" s="30"/>
      <c r="AH1285" s="30"/>
      <c r="AI1285" s="30"/>
      <c r="AK1285" s="30"/>
      <c r="AL1285" s="8" t="str">
        <f>IF('項目E3(環境の整備)'!$D$34="","NA",'項目E3(環境の整備)'!$D$34)</f>
        <v>NA</v>
      </c>
      <c r="AN1285" s="30"/>
      <c r="AO1285" s="30"/>
      <c r="AP1285" s="30"/>
      <c r="AQ1285" s="29"/>
      <c r="AR1285" s="29"/>
      <c r="AT1285" s="120"/>
      <c r="BH1285" s="120"/>
      <c r="BI1285" s="120"/>
      <c r="BJ1285" s="120"/>
      <c r="BK1285" s="120"/>
      <c r="BL1285" s="120"/>
      <c r="BM1285" s="120"/>
      <c r="BN1285" s="120"/>
      <c r="BO1285" s="120"/>
      <c r="BQ1285" s="120"/>
      <c r="BR1285" s="9" t="s">
        <v>363</v>
      </c>
      <c r="BT1285" s="120"/>
      <c r="BU1285" s="120"/>
      <c r="BV1285" s="120"/>
      <c r="BW1285" s="9" t="s">
        <v>296</v>
      </c>
      <c r="BX1285" s="29"/>
      <c r="DI1285" s="29"/>
      <c r="DJ1285" s="13" t="s">
        <v>127</v>
      </c>
    </row>
    <row r="1286" spans="2:114" ht="15" customHeight="1">
      <c r="B1286" s="91" t="s">
        <v>440</v>
      </c>
      <c r="C1286" s="92" t="s">
        <v>352</v>
      </c>
      <c r="D1286" s="92" t="s">
        <v>364</v>
      </c>
      <c r="E1286" s="93" t="s">
        <v>365</v>
      </c>
      <c r="F1286" s="9">
        <v>15</v>
      </c>
      <c r="G1286" s="9">
        <f t="shared" si="19"/>
        <v>1</v>
      </c>
      <c r="J1286" s="8">
        <f>IF(COUNTIF($O$1286:$AH$1286,"○")=0,0,1)</f>
        <v>0</v>
      </c>
      <c r="K1286" s="28" t="s">
        <v>366</v>
      </c>
      <c r="L1286" s="29"/>
      <c r="N1286" s="30"/>
      <c r="O1286" s="8" t="str">
        <f>IF('項目E3(環境の整備)'!$G$34="","NA",'項目E3(環境の整備)'!$G$34)</f>
        <v>NA</v>
      </c>
      <c r="P1286" s="8" t="str">
        <f>IF('項目E3(環境の整備)'!$H$34="","NA",'項目E3(環境の整備)'!$H$34)</f>
        <v>NA</v>
      </c>
      <c r="Q1286" s="8" t="str">
        <f>IF('項目E3(環境の整備)'!$I$34="","NA",'項目E3(環境の整備)'!$I$34)</f>
        <v>NA</v>
      </c>
      <c r="AB1286" s="30"/>
      <c r="AC1286" s="30"/>
      <c r="AD1286" s="30"/>
      <c r="AE1286" s="30"/>
      <c r="AF1286" s="30"/>
      <c r="AG1286" s="30"/>
      <c r="AH1286" s="30"/>
      <c r="AI1286" s="30"/>
      <c r="AK1286" s="30"/>
      <c r="AM1286" s="32"/>
      <c r="AN1286" s="30"/>
      <c r="AO1286" s="30"/>
      <c r="AP1286" s="30"/>
      <c r="AQ1286" s="29"/>
      <c r="AR1286" s="29"/>
      <c r="AT1286" s="120"/>
      <c r="AU1286" s="9" t="s">
        <v>367</v>
      </c>
      <c r="AV1286" s="9" t="s">
        <v>368</v>
      </c>
      <c r="AW1286" s="9" t="s">
        <v>369</v>
      </c>
      <c r="BH1286" s="120"/>
      <c r="BI1286" s="120"/>
      <c r="BJ1286" s="120"/>
      <c r="BK1286" s="120"/>
      <c r="BL1286" s="120"/>
      <c r="BM1286" s="120"/>
      <c r="BN1286" s="120"/>
      <c r="BO1286" s="120"/>
      <c r="BQ1286" s="120"/>
      <c r="BT1286" s="120"/>
      <c r="BU1286" s="120"/>
      <c r="BV1286" s="120"/>
      <c r="BW1286" s="9" t="s">
        <v>300</v>
      </c>
      <c r="BX1286" s="29"/>
      <c r="DI1286" s="29"/>
      <c r="DJ1286" s="13" t="s">
        <v>370</v>
      </c>
    </row>
    <row r="1287" spans="2:114" ht="15" customHeight="1">
      <c r="B1287" s="91" t="s">
        <v>440</v>
      </c>
      <c r="C1287" s="92" t="s">
        <v>352</v>
      </c>
      <c r="D1287" s="92" t="s">
        <v>364</v>
      </c>
      <c r="E1287" s="93" t="s">
        <v>371</v>
      </c>
      <c r="F1287" s="9">
        <v>15</v>
      </c>
      <c r="G1287" s="9">
        <f t="shared" si="19"/>
        <v>1</v>
      </c>
      <c r="I1287" s="8">
        <f>IF(AND($J$1286=1,$Q$1286&lt;&gt;"○"),1,0)</f>
        <v>0</v>
      </c>
      <c r="J1287" s="8">
        <f>IF($AL$1287="NA",0,1)</f>
        <v>0</v>
      </c>
      <c r="K1287" s="28" t="s">
        <v>118</v>
      </c>
      <c r="L1287" s="29"/>
      <c r="N1287" s="30"/>
      <c r="AB1287" s="30"/>
      <c r="AC1287" s="30"/>
      <c r="AD1287" s="30"/>
      <c r="AE1287" s="30"/>
      <c r="AF1287" s="30"/>
      <c r="AG1287" s="30"/>
      <c r="AH1287" s="30"/>
      <c r="AI1287" s="30"/>
      <c r="AK1287" s="30"/>
      <c r="AL1287" s="8" t="str">
        <f>IF('項目E3(環境の整備)'!$J$34="","NA",'項目E3(環境の整備)'!$J$34)</f>
        <v>NA</v>
      </c>
      <c r="AN1287" s="30"/>
      <c r="AO1287" s="30"/>
      <c r="AP1287" s="30"/>
      <c r="AQ1287" s="29"/>
      <c r="AR1287" s="29"/>
      <c r="AT1287" s="120"/>
      <c r="BH1287" s="120"/>
      <c r="BI1287" s="120"/>
      <c r="BJ1287" s="120"/>
      <c r="BK1287" s="120"/>
      <c r="BL1287" s="120"/>
      <c r="BM1287" s="120"/>
      <c r="BN1287" s="120"/>
      <c r="BO1287" s="120"/>
      <c r="BQ1287" s="120"/>
      <c r="BR1287" s="9" t="s">
        <v>372</v>
      </c>
      <c r="BT1287" s="120"/>
      <c r="BU1287" s="120"/>
      <c r="BV1287" s="120"/>
      <c r="BW1287" s="9" t="s">
        <v>301</v>
      </c>
      <c r="BX1287" s="29"/>
      <c r="BY1287" s="13" t="s">
        <v>369</v>
      </c>
      <c r="CA1287" s="13" t="s">
        <v>373</v>
      </c>
      <c r="DI1287" s="29"/>
      <c r="DJ1287" s="13" t="s">
        <v>127</v>
      </c>
    </row>
    <row r="1288" spans="2:114" ht="15" customHeight="1">
      <c r="B1288" s="91" t="s">
        <v>440</v>
      </c>
      <c r="C1288" s="92" t="s">
        <v>352</v>
      </c>
      <c r="D1288" s="92" t="s">
        <v>162</v>
      </c>
      <c r="E1288" s="93" t="s">
        <v>374</v>
      </c>
      <c r="F1288" s="9">
        <v>15</v>
      </c>
      <c r="G1288" s="9">
        <f t="shared" si="19"/>
        <v>1</v>
      </c>
      <c r="J1288" s="8">
        <f>IF(COUNTIF($O$1288:$AH$1288,"○")=0,0,1)</f>
        <v>0</v>
      </c>
      <c r="K1288" s="28" t="s">
        <v>154</v>
      </c>
      <c r="L1288" s="29"/>
      <c r="N1288" s="30"/>
      <c r="O1288" s="8" t="str">
        <f>IF('項目E3(環境の整備)'!$K$34="","NA",'項目E3(環境の整備)'!$K$34)</f>
        <v>NA</v>
      </c>
      <c r="P1288" s="8" t="str">
        <f>IF('項目E3(環境の整備)'!$L$34="","NA",'項目E3(環境の整備)'!$L$34)</f>
        <v>NA</v>
      </c>
      <c r="Q1288" s="8" t="str">
        <f>IF('項目E3(環境の整備)'!$M$34="","NA",'項目E3(環境の整備)'!$M$34)</f>
        <v>NA</v>
      </c>
      <c r="R1288" s="8" t="str">
        <f>IF('項目E3(環境の整備)'!$N$34="","NA",'項目E3(環境の整備)'!$N$34)</f>
        <v>NA</v>
      </c>
      <c r="AB1288" s="30"/>
      <c r="AC1288" s="30"/>
      <c r="AD1288" s="30"/>
      <c r="AE1288" s="30"/>
      <c r="AF1288" s="30"/>
      <c r="AG1288" s="30"/>
      <c r="AH1288" s="30"/>
      <c r="AI1288" s="30"/>
      <c r="AK1288" s="30"/>
      <c r="AN1288" s="30"/>
      <c r="AO1288" s="30"/>
      <c r="AP1288" s="30"/>
      <c r="AQ1288" s="29"/>
      <c r="AR1288" s="29"/>
      <c r="AT1288" s="120"/>
      <c r="AU1288" s="9" t="s">
        <v>375</v>
      </c>
      <c r="AV1288" s="9" t="s">
        <v>376</v>
      </c>
      <c r="AW1288" s="9" t="s">
        <v>377</v>
      </c>
      <c r="AX1288" s="9" t="s">
        <v>378</v>
      </c>
      <c r="BH1288" s="120"/>
      <c r="BI1288" s="120"/>
      <c r="BJ1288" s="120"/>
      <c r="BK1288" s="120"/>
      <c r="BL1288" s="120"/>
      <c r="BM1288" s="120"/>
      <c r="BN1288" s="120"/>
      <c r="BO1288" s="120"/>
      <c r="BQ1288" s="120"/>
      <c r="BT1288" s="120"/>
      <c r="BU1288" s="120"/>
      <c r="BV1288" s="120"/>
      <c r="BW1288" s="9" t="s">
        <v>306</v>
      </c>
      <c r="BX1288" s="29"/>
      <c r="DI1288" s="29"/>
      <c r="DJ1288" s="13" t="s">
        <v>370</v>
      </c>
    </row>
    <row r="1289" spans="2:114" ht="15" customHeight="1">
      <c r="B1289" s="91" t="s">
        <v>440</v>
      </c>
      <c r="C1289" s="92" t="s">
        <v>352</v>
      </c>
      <c r="D1289" s="92" t="s">
        <v>379</v>
      </c>
      <c r="E1289" s="93" t="s">
        <v>380</v>
      </c>
      <c r="F1289" s="9">
        <v>15</v>
      </c>
      <c r="G1289" s="9">
        <f t="shared" si="19"/>
        <v>1</v>
      </c>
      <c r="J1289" s="8">
        <f>IF(COUNTIF($O$1289:$AH$1289,"○")=0,0,1)</f>
        <v>0</v>
      </c>
      <c r="K1289" s="28" t="s">
        <v>154</v>
      </c>
      <c r="L1289" s="29"/>
      <c r="N1289" s="30"/>
      <c r="O1289" s="8" t="str">
        <f>IF('項目E3(環境の整備)'!$O$34="","NA",'項目E3(環境の整備)'!$O$34)</f>
        <v>NA</v>
      </c>
      <c r="P1289" s="8" t="str">
        <f>IF('項目E3(環境の整備)'!$P$34="","NA",'項目E3(環境の整備)'!$P$34)</f>
        <v>NA</v>
      </c>
      <c r="Q1289" s="8" t="str">
        <f>IF('項目E3(環境の整備)'!$Q$34="","NA",'項目E3(環境の整備)'!$Q$34)</f>
        <v>NA</v>
      </c>
      <c r="R1289" s="8" t="str">
        <f>IF('項目E3(環境の整備)'!$R$34="","NA",'項目E3(環境の整備)'!$R$34)</f>
        <v>NA</v>
      </c>
      <c r="S1289" s="8" t="str">
        <f>IF('項目E3(環境の整備)'!$S$34="","NA",'項目E3(環境の整備)'!$S$34)</f>
        <v>NA</v>
      </c>
      <c r="T1289" s="8" t="str">
        <f>IF('項目E3(環境の整備)'!$T$34="","NA",'項目E3(環境の整備)'!$T$34)</f>
        <v>NA</v>
      </c>
      <c r="U1289" s="8" t="str">
        <f>IF('項目E3(環境の整備)'!$U$34="","NA",'項目E3(環境の整備)'!$U$34)</f>
        <v>NA</v>
      </c>
      <c r="V1289" s="8" t="str">
        <f>IF('項目E3(環境の整備)'!$V$34="","NA",'項目E3(環境の整備)'!$V$34)</f>
        <v>NA</v>
      </c>
      <c r="W1289" s="8" t="str">
        <f>IF('項目E3(環境の整備)'!$W$34="","NA",'項目E3(環境の整備)'!$W$34)</f>
        <v>NA</v>
      </c>
      <c r="AB1289" s="30"/>
      <c r="AC1289" s="30"/>
      <c r="AD1289" s="30"/>
      <c r="AE1289" s="30"/>
      <c r="AF1289" s="30"/>
      <c r="AG1289" s="30"/>
      <c r="AH1289" s="30"/>
      <c r="AI1289" s="30"/>
      <c r="AK1289" s="30"/>
      <c r="AN1289" s="30"/>
      <c r="AO1289" s="30"/>
      <c r="AP1289" s="30"/>
      <c r="AQ1289" s="29"/>
      <c r="AR1289" s="29"/>
      <c r="AT1289" s="120"/>
      <c r="AU1289" s="9" t="s">
        <v>381</v>
      </c>
      <c r="AV1289" s="9" t="s">
        <v>382</v>
      </c>
      <c r="AW1289" s="9" t="s">
        <v>383</v>
      </c>
      <c r="AX1289" s="9" t="s">
        <v>384</v>
      </c>
      <c r="AY1289" s="9" t="s">
        <v>385</v>
      </c>
      <c r="AZ1289" s="9" t="s">
        <v>386</v>
      </c>
      <c r="BA1289" s="9" t="s">
        <v>387</v>
      </c>
      <c r="BB1289" s="9" t="s">
        <v>388</v>
      </c>
      <c r="BC1289" s="9" t="s">
        <v>389</v>
      </c>
      <c r="BH1289" s="120"/>
      <c r="BI1289" s="120"/>
      <c r="BJ1289" s="120"/>
      <c r="BK1289" s="120"/>
      <c r="BL1289" s="120"/>
      <c r="BM1289" s="120"/>
      <c r="BN1289" s="120"/>
      <c r="BO1289" s="120"/>
      <c r="BQ1289" s="120"/>
      <c r="BT1289" s="120"/>
      <c r="BU1289" s="120"/>
      <c r="BV1289" s="120"/>
      <c r="BW1289" s="9" t="s">
        <v>316</v>
      </c>
      <c r="BX1289" s="29"/>
      <c r="DI1289" s="29"/>
      <c r="DJ1289" s="13" t="s">
        <v>370</v>
      </c>
    </row>
    <row r="1290" spans="2:114" ht="15" customHeight="1">
      <c r="B1290" s="91" t="s">
        <v>440</v>
      </c>
      <c r="C1290" s="92" t="s">
        <v>352</v>
      </c>
      <c r="D1290" s="92" t="s">
        <v>391</v>
      </c>
      <c r="E1290" s="93" t="s">
        <v>392</v>
      </c>
      <c r="F1290" s="9">
        <v>15</v>
      </c>
      <c r="G1290" s="9">
        <f t="shared" si="19"/>
        <v>1</v>
      </c>
      <c r="J1290" s="8">
        <f>IF(COUNTIF($O$1290:$AH$1290,"○")=0,0,1)</f>
        <v>0</v>
      </c>
      <c r="K1290" s="28" t="s">
        <v>154</v>
      </c>
      <c r="L1290" s="29"/>
      <c r="N1290" s="30"/>
      <c r="O1290" s="8" t="str">
        <f>IF('項目E3(環境の整備)'!$X$34="","NA",'項目E3(環境の整備)'!$X$34)</f>
        <v>NA</v>
      </c>
      <c r="P1290" s="8" t="str">
        <f>IF('項目E3(環境の整備)'!$Y$34="","NA",'項目E3(環境の整備)'!$Y$34)</f>
        <v>NA</v>
      </c>
      <c r="Q1290" s="8" t="str">
        <f>IF('項目E3(環境の整備)'!$Z$34="","NA",'項目E3(環境の整備)'!$Z$34)</f>
        <v>NA</v>
      </c>
      <c r="R1290" s="8" t="str">
        <f>IF('項目E3(環境の整備)'!$AA$34="","NA",'項目E3(環境の整備)'!$AA$34)</f>
        <v>NA</v>
      </c>
      <c r="S1290" s="8" t="str">
        <f>IF('項目E3(環境の整備)'!$AB$34="","NA",'項目E3(環境の整備)'!$AB$34)</f>
        <v>NA</v>
      </c>
      <c r="T1290" s="8" t="str">
        <f>IF('項目E3(環境の整備)'!$AC$34="","NA",'項目E3(環境の整備)'!$AC$34)</f>
        <v>NA</v>
      </c>
      <c r="U1290" s="8" t="str">
        <f>IF('項目E3(環境の整備)'!$AD$34="","NA",'項目E3(環境の整備)'!$AD$34)</f>
        <v>NA</v>
      </c>
      <c r="V1290" s="8" t="str">
        <f>IF('項目E3(環境の整備)'!$AE$34="","NA",'項目E3(環境の整備)'!$AE$34)</f>
        <v>NA</v>
      </c>
      <c r="W1290" s="8" t="str">
        <f>IF('項目E3(環境の整備)'!$AF$34="","NA",'項目E3(環境の整備)'!$AF$34)</f>
        <v>NA</v>
      </c>
      <c r="X1290" s="8" t="str">
        <f>IF('項目E3(環境の整備)'!$AG$34="","NA",'項目E3(環境の整備)'!$AG$34)</f>
        <v>NA</v>
      </c>
      <c r="Y1290" s="8" t="str">
        <f>IF('項目E3(環境の整備)'!$AH$34="","NA",'項目E3(環境の整備)'!$AH$34)</f>
        <v>NA</v>
      </c>
      <c r="AB1290" s="30"/>
      <c r="AC1290" s="30"/>
      <c r="AD1290" s="30"/>
      <c r="AE1290" s="30"/>
      <c r="AF1290" s="30"/>
      <c r="AG1290" s="30"/>
      <c r="AH1290" s="30"/>
      <c r="AI1290" s="30"/>
      <c r="AK1290" s="30"/>
      <c r="AN1290" s="30"/>
      <c r="AO1290" s="30"/>
      <c r="AP1290" s="30"/>
      <c r="AQ1290" s="29"/>
      <c r="AR1290" s="29"/>
      <c r="AT1290" s="120"/>
      <c r="AU1290" s="9" t="s">
        <v>393</v>
      </c>
      <c r="AV1290" s="9" t="s">
        <v>394</v>
      </c>
      <c r="AW1290" s="9" t="s">
        <v>395</v>
      </c>
      <c r="AX1290" s="9" t="s">
        <v>396</v>
      </c>
      <c r="AY1290" s="9" t="s">
        <v>397</v>
      </c>
      <c r="AZ1290" s="9" t="s">
        <v>398</v>
      </c>
      <c r="BA1290" s="9" t="s">
        <v>399</v>
      </c>
      <c r="BB1290" s="9" t="s">
        <v>400</v>
      </c>
      <c r="BC1290" s="9" t="s">
        <v>401</v>
      </c>
      <c r="BD1290" s="9" t="s">
        <v>402</v>
      </c>
      <c r="BE1290" s="9" t="s">
        <v>403</v>
      </c>
      <c r="BH1290" s="120"/>
      <c r="BI1290" s="120"/>
      <c r="BJ1290" s="120"/>
      <c r="BK1290" s="120"/>
      <c r="BL1290" s="120"/>
      <c r="BM1290" s="120"/>
      <c r="BN1290" s="120"/>
      <c r="BO1290" s="120"/>
      <c r="BQ1290" s="120"/>
      <c r="BT1290" s="120"/>
      <c r="BU1290" s="120"/>
      <c r="BV1290" s="120"/>
      <c r="BW1290" s="9" t="s">
        <v>328</v>
      </c>
      <c r="BX1290" s="29"/>
      <c r="DI1290" s="29"/>
      <c r="DJ1290" s="13" t="s">
        <v>370</v>
      </c>
    </row>
    <row r="1291" spans="2:114" ht="15" customHeight="1">
      <c r="B1291" s="91" t="s">
        <v>440</v>
      </c>
      <c r="C1291" s="92" t="s">
        <v>352</v>
      </c>
      <c r="D1291" s="92" t="s">
        <v>391</v>
      </c>
      <c r="E1291" s="93" t="s">
        <v>404</v>
      </c>
      <c r="F1291" s="9">
        <v>15</v>
      </c>
      <c r="G1291" s="9">
        <f t="shared" si="19"/>
        <v>1</v>
      </c>
      <c r="I1291" s="8">
        <f>IF(AND($J$1290=1,$Y$1290&lt;&gt;"○"),1,0)</f>
        <v>0</v>
      </c>
      <c r="J1291" s="8">
        <f>IF($AL$1291="NA",0,1)</f>
        <v>0</v>
      </c>
      <c r="K1291" s="28" t="s">
        <v>118</v>
      </c>
      <c r="L1291" s="29"/>
      <c r="N1291" s="30"/>
      <c r="AB1291" s="30"/>
      <c r="AC1291" s="30"/>
      <c r="AD1291" s="30"/>
      <c r="AE1291" s="30"/>
      <c r="AF1291" s="30"/>
      <c r="AG1291" s="30"/>
      <c r="AH1291" s="30"/>
      <c r="AI1291" s="30"/>
      <c r="AK1291" s="30"/>
      <c r="AL1291" s="8" t="str">
        <f>IF('項目E3(環境の整備)'!$AI$34="","NA",'項目E3(環境の整備)'!$AI$34)</f>
        <v>NA</v>
      </c>
      <c r="AN1291" s="30"/>
      <c r="AO1291" s="30"/>
      <c r="AP1291" s="30"/>
      <c r="AQ1291" s="29"/>
      <c r="AR1291" s="29"/>
      <c r="AT1291" s="120"/>
      <c r="BH1291" s="120"/>
      <c r="BI1291" s="120"/>
      <c r="BJ1291" s="120"/>
      <c r="BK1291" s="120"/>
      <c r="BL1291" s="120"/>
      <c r="BM1291" s="120"/>
      <c r="BN1291" s="120"/>
      <c r="BO1291" s="120"/>
      <c r="BQ1291" s="120"/>
      <c r="BR1291" s="9" t="s">
        <v>405</v>
      </c>
      <c r="BT1291" s="120"/>
      <c r="BU1291" s="120"/>
      <c r="BV1291" s="120"/>
      <c r="BW1291" s="9" t="s">
        <v>329</v>
      </c>
      <c r="BX1291" s="29"/>
      <c r="BY1291" s="13" t="s">
        <v>403</v>
      </c>
      <c r="CA1291" s="13" t="s">
        <v>373</v>
      </c>
      <c r="DI1291" s="29"/>
      <c r="DJ1291" s="13" t="s">
        <v>127</v>
      </c>
    </row>
    <row r="1292" spans="2:114" ht="15" customHeight="1">
      <c r="B1292" s="91" t="s">
        <v>440</v>
      </c>
      <c r="C1292" s="92" t="s">
        <v>352</v>
      </c>
      <c r="D1292" s="92" t="s">
        <v>406</v>
      </c>
      <c r="E1292" s="93" t="s">
        <v>407</v>
      </c>
      <c r="F1292" s="9">
        <v>15</v>
      </c>
      <c r="G1292" s="9">
        <f t="shared" si="19"/>
        <v>1</v>
      </c>
      <c r="J1292" s="8">
        <f>IF(COUNTIF($O$1292:$AH$1292,"○")=0,0,1)</f>
        <v>0</v>
      </c>
      <c r="K1292" s="28" t="s">
        <v>154</v>
      </c>
      <c r="L1292" s="29"/>
      <c r="N1292" s="30"/>
      <c r="O1292" s="8" t="str">
        <f>IF('項目E3(環境の整備)'!$AJ$34="","NA",'項目E3(環境の整備)'!$AJ$34)</f>
        <v>NA</v>
      </c>
      <c r="P1292" s="8" t="str">
        <f>IF('項目E3(環境の整備)'!$AK$34="","NA",'項目E3(環境の整備)'!$AK$34)</f>
        <v>NA</v>
      </c>
      <c r="Q1292" s="8" t="str">
        <f>IF('項目E3(環境の整備)'!$AL$34="","NA",'項目E3(環境の整備)'!$AL$34)</f>
        <v>NA</v>
      </c>
      <c r="R1292" s="8" t="str">
        <f>IF('項目E3(環境の整備)'!$AM$34="","NA",'項目E3(環境の整備)'!$AM$34)</f>
        <v>NA</v>
      </c>
      <c r="S1292" s="8" t="str">
        <f>IF('項目E3(環境の整備)'!$AN$34="","NA",'項目E3(環境の整備)'!$AN$34)</f>
        <v>NA</v>
      </c>
      <c r="T1292" s="8" t="str">
        <f>IF('項目E3(環境の整備)'!$AO$34="","NA",'項目E3(環境の整備)'!$AO$34)</f>
        <v>NA</v>
      </c>
      <c r="AB1292" s="30"/>
      <c r="AC1292" s="30"/>
      <c r="AD1292" s="30"/>
      <c r="AE1292" s="30"/>
      <c r="AF1292" s="30"/>
      <c r="AG1292" s="30"/>
      <c r="AH1292" s="30"/>
      <c r="AI1292" s="30"/>
      <c r="AK1292" s="30"/>
      <c r="AN1292" s="30"/>
      <c r="AO1292" s="30"/>
      <c r="AP1292" s="30"/>
      <c r="AQ1292" s="29"/>
      <c r="AR1292" s="29"/>
      <c r="AT1292" s="120"/>
      <c r="AU1292" s="9" t="s">
        <v>408</v>
      </c>
      <c r="AV1292" s="9" t="s">
        <v>409</v>
      </c>
      <c r="AW1292" s="9" t="s">
        <v>410</v>
      </c>
      <c r="AX1292" s="9" t="s">
        <v>411</v>
      </c>
      <c r="AY1292" s="9" t="s">
        <v>412</v>
      </c>
      <c r="AZ1292" s="9" t="s">
        <v>413</v>
      </c>
      <c r="BH1292" s="120"/>
      <c r="BI1292" s="120"/>
      <c r="BJ1292" s="120"/>
      <c r="BK1292" s="120"/>
      <c r="BL1292" s="120"/>
      <c r="BM1292" s="120"/>
      <c r="BN1292" s="120"/>
      <c r="BO1292" s="120"/>
      <c r="BQ1292" s="120"/>
      <c r="BT1292" s="120"/>
      <c r="BU1292" s="120"/>
      <c r="BV1292" s="120"/>
      <c r="BW1292" s="9" t="s">
        <v>336</v>
      </c>
      <c r="BX1292" s="29"/>
      <c r="DI1292" s="29"/>
      <c r="DJ1292" s="13" t="s">
        <v>370</v>
      </c>
    </row>
    <row r="1293" spans="2:114" ht="15" customHeight="1">
      <c r="B1293" s="91" t="s">
        <v>440</v>
      </c>
      <c r="C1293" s="92" t="s">
        <v>352</v>
      </c>
      <c r="D1293" s="92" t="s">
        <v>406</v>
      </c>
      <c r="E1293" s="93" t="s">
        <v>414</v>
      </c>
      <c r="F1293" s="9">
        <v>15</v>
      </c>
      <c r="G1293" s="9">
        <f t="shared" si="19"/>
        <v>1</v>
      </c>
      <c r="I1293" s="8">
        <f>IF(AND($J$1292=1,$T$1292&lt;&gt;"○"),1,0)</f>
        <v>0</v>
      </c>
      <c r="J1293" s="8">
        <f>IF($AL$1293="NA",0,1)</f>
        <v>0</v>
      </c>
      <c r="K1293" s="28" t="s">
        <v>118</v>
      </c>
      <c r="L1293" s="29"/>
      <c r="N1293" s="30"/>
      <c r="AB1293" s="30"/>
      <c r="AC1293" s="30"/>
      <c r="AD1293" s="30"/>
      <c r="AE1293" s="30"/>
      <c r="AF1293" s="30"/>
      <c r="AG1293" s="30"/>
      <c r="AH1293" s="30"/>
      <c r="AI1293" s="30"/>
      <c r="AK1293" s="30"/>
      <c r="AL1293" s="8" t="str">
        <f>IF('項目E3(環境の整備)'!$AP$34="","NA",'項目E3(環境の整備)'!$AP$34)</f>
        <v>NA</v>
      </c>
      <c r="AN1293" s="30"/>
      <c r="AO1293" s="30"/>
      <c r="AP1293" s="30"/>
      <c r="AQ1293" s="29"/>
      <c r="AR1293" s="29"/>
      <c r="AT1293" s="120"/>
      <c r="BH1293" s="120"/>
      <c r="BI1293" s="120"/>
      <c r="BJ1293" s="120"/>
      <c r="BK1293" s="120"/>
      <c r="BL1293" s="120"/>
      <c r="BM1293" s="120"/>
      <c r="BN1293" s="120"/>
      <c r="BO1293" s="120"/>
      <c r="BQ1293" s="120"/>
      <c r="BR1293" s="9" t="s">
        <v>415</v>
      </c>
      <c r="BT1293" s="120"/>
      <c r="BU1293" s="120"/>
      <c r="BV1293" s="120"/>
      <c r="BW1293" s="9" t="s">
        <v>337</v>
      </c>
      <c r="BX1293" s="29"/>
      <c r="BY1293" s="13" t="s">
        <v>413</v>
      </c>
      <c r="CA1293" s="13" t="s">
        <v>373</v>
      </c>
      <c r="DI1293" s="29"/>
      <c r="DJ1293" s="13" t="s">
        <v>127</v>
      </c>
    </row>
    <row r="1294" spans="2:114" ht="15" customHeight="1">
      <c r="B1294" s="91" t="s">
        <v>440</v>
      </c>
      <c r="C1294" s="92" t="s">
        <v>352</v>
      </c>
      <c r="D1294" s="92" t="s">
        <v>209</v>
      </c>
      <c r="E1294" s="93" t="s">
        <v>210</v>
      </c>
      <c r="F1294" s="9">
        <v>15</v>
      </c>
      <c r="G1294" s="9">
        <f t="shared" si="19"/>
        <v>1</v>
      </c>
      <c r="J1294" s="8">
        <f>IF(COUNTIF($O$1294:$AH$1294,"○")=0,0,1)</f>
        <v>0</v>
      </c>
      <c r="K1294" s="28" t="s">
        <v>154</v>
      </c>
      <c r="L1294" s="29"/>
      <c r="N1294" s="30"/>
      <c r="O1294" s="8" t="str">
        <f>IF('項目E3(環境の整備)'!$AQ$34="","NA",'項目E3(環境の整備)'!$AQ$34)</f>
        <v>NA</v>
      </c>
      <c r="P1294" s="8" t="str">
        <f>IF('項目E3(環境の整備)'!$AR$34="","NA",'項目E3(環境の整備)'!$AR$34)</f>
        <v>NA</v>
      </c>
      <c r="Q1294" s="8" t="str">
        <f>IF('項目E3(環境の整備)'!$AS$34="","NA",'項目E3(環境の整備)'!$AS$34)</f>
        <v>NA</v>
      </c>
      <c r="AB1294" s="30"/>
      <c r="AC1294" s="30"/>
      <c r="AD1294" s="30"/>
      <c r="AE1294" s="30"/>
      <c r="AF1294" s="30"/>
      <c r="AG1294" s="30"/>
      <c r="AH1294" s="30"/>
      <c r="AI1294" s="30"/>
      <c r="AK1294" s="30"/>
      <c r="AN1294" s="30"/>
      <c r="AO1294" s="30"/>
      <c r="AP1294" s="30"/>
      <c r="AQ1294" s="29"/>
      <c r="AR1294" s="29"/>
      <c r="AT1294" s="120"/>
      <c r="AU1294" s="9" t="s">
        <v>416</v>
      </c>
      <c r="AV1294" s="9" t="s">
        <v>417</v>
      </c>
      <c r="AW1294" s="9" t="s">
        <v>418</v>
      </c>
      <c r="BH1294" s="120"/>
      <c r="BI1294" s="120"/>
      <c r="BJ1294" s="120"/>
      <c r="BK1294" s="120"/>
      <c r="BL1294" s="120"/>
      <c r="BM1294" s="120"/>
      <c r="BN1294" s="120"/>
      <c r="BO1294" s="120"/>
      <c r="BQ1294" s="120"/>
      <c r="BT1294" s="120"/>
      <c r="BU1294" s="120"/>
      <c r="BV1294" s="120"/>
      <c r="BW1294" s="9" t="s">
        <v>342</v>
      </c>
      <c r="BX1294" s="29"/>
      <c r="DI1294" s="29"/>
      <c r="DJ1294" s="13" t="s">
        <v>370</v>
      </c>
    </row>
    <row r="1295" spans="2:114" ht="15" customHeight="1">
      <c r="B1295" s="91" t="s">
        <v>440</v>
      </c>
      <c r="C1295" s="92" t="s">
        <v>352</v>
      </c>
      <c r="D1295" s="92" t="s">
        <v>215</v>
      </c>
      <c r="E1295" s="93" t="s">
        <v>419</v>
      </c>
      <c r="F1295" s="9">
        <v>15</v>
      </c>
      <c r="G1295" s="9">
        <f t="shared" si="19"/>
        <v>1</v>
      </c>
      <c r="J1295" s="8">
        <f>IF(COUNTIF($O$1295:$AH$1295,"○")=0,0,1)</f>
        <v>0</v>
      </c>
      <c r="K1295" s="28" t="s">
        <v>154</v>
      </c>
      <c r="L1295" s="29"/>
      <c r="N1295" s="30"/>
      <c r="O1295" s="8" t="str">
        <f>IF('項目E3(環境の整備)'!$AT$34="","NA",'項目E3(環境の整備)'!$AT$34)</f>
        <v>NA</v>
      </c>
      <c r="AB1295" s="30"/>
      <c r="AC1295" s="30"/>
      <c r="AD1295" s="30"/>
      <c r="AE1295" s="30"/>
      <c r="AF1295" s="30"/>
      <c r="AG1295" s="30"/>
      <c r="AH1295" s="30"/>
      <c r="AI1295" s="30"/>
      <c r="AK1295" s="30"/>
      <c r="AN1295" s="30"/>
      <c r="AO1295" s="30"/>
      <c r="AP1295" s="30"/>
      <c r="AQ1295" s="29"/>
      <c r="AR1295" s="29"/>
      <c r="AT1295" s="120"/>
      <c r="AU1295" s="9" t="s">
        <v>420</v>
      </c>
      <c r="BH1295" s="120"/>
      <c r="BI1295" s="120"/>
      <c r="BJ1295" s="120"/>
      <c r="BK1295" s="120"/>
      <c r="BL1295" s="120"/>
      <c r="BM1295" s="120"/>
      <c r="BN1295" s="120"/>
      <c r="BO1295" s="120"/>
      <c r="BQ1295" s="120"/>
      <c r="BT1295" s="120"/>
      <c r="BU1295" s="120"/>
      <c r="BV1295" s="120"/>
      <c r="BW1295" s="9" t="s">
        <v>343</v>
      </c>
      <c r="BX1295" s="29"/>
      <c r="DI1295" s="29"/>
      <c r="DJ1295" s="13" t="s">
        <v>370</v>
      </c>
    </row>
    <row r="1296" spans="2:114" ht="15" customHeight="1">
      <c r="B1296" s="91" t="s">
        <v>440</v>
      </c>
      <c r="C1296" s="92" t="s">
        <v>352</v>
      </c>
      <c r="D1296" s="92" t="s">
        <v>218</v>
      </c>
      <c r="E1296" s="93" t="s">
        <v>421</v>
      </c>
      <c r="F1296" s="9">
        <v>15</v>
      </c>
      <c r="G1296" s="9">
        <f t="shared" si="19"/>
        <v>1</v>
      </c>
      <c r="J1296" s="8">
        <f>IF($AL$1296="NA",0,1)</f>
        <v>0</v>
      </c>
      <c r="K1296" s="28" t="s">
        <v>118</v>
      </c>
      <c r="L1296" s="29"/>
      <c r="N1296" s="30"/>
      <c r="AB1296" s="30"/>
      <c r="AC1296" s="30"/>
      <c r="AD1296" s="30"/>
      <c r="AE1296" s="30"/>
      <c r="AF1296" s="30"/>
      <c r="AG1296" s="30"/>
      <c r="AH1296" s="30"/>
      <c r="AI1296" s="30"/>
      <c r="AK1296" s="30"/>
      <c r="AL1296" s="8" t="str">
        <f>IF('項目E3(環境の整備)'!$AU$34="","NA",'項目E3(環境の整備)'!$AU$34)</f>
        <v>NA</v>
      </c>
      <c r="AN1296" s="30"/>
      <c r="AO1296" s="30"/>
      <c r="AP1296" s="30"/>
      <c r="AQ1296" s="29"/>
      <c r="AR1296" s="29"/>
      <c r="AT1296" s="120"/>
      <c r="BH1296" s="120"/>
      <c r="BI1296" s="120"/>
      <c r="BJ1296" s="120"/>
      <c r="BK1296" s="120"/>
      <c r="BL1296" s="120"/>
      <c r="BM1296" s="120"/>
      <c r="BN1296" s="120"/>
      <c r="BO1296" s="120"/>
      <c r="BQ1296" s="120"/>
      <c r="BR1296" s="9" t="s">
        <v>422</v>
      </c>
      <c r="BT1296" s="120"/>
      <c r="BU1296" s="120"/>
      <c r="BV1296" s="120"/>
      <c r="BW1296" s="9" t="s">
        <v>344</v>
      </c>
      <c r="BX1296" s="29"/>
      <c r="DI1296" s="29"/>
      <c r="DJ1296" s="13" t="s">
        <v>127</v>
      </c>
    </row>
    <row r="1297" spans="2:114" ht="15" customHeight="1">
      <c r="B1297" s="91" t="s">
        <v>440</v>
      </c>
      <c r="C1297" s="92" t="s">
        <v>352</v>
      </c>
      <c r="D1297" s="92" t="s">
        <v>432</v>
      </c>
      <c r="E1297" s="93" t="s">
        <v>423</v>
      </c>
      <c r="F1297" s="9">
        <v>15</v>
      </c>
      <c r="G1297" s="9">
        <f t="shared" si="19"/>
        <v>1</v>
      </c>
      <c r="J1297" s="8">
        <f>IF(OR($M$1297="(選択)",LEN(TRIM($M$1297))=0,$M$1297="NA"),0,1)</f>
        <v>0</v>
      </c>
      <c r="K1297" s="28" t="s">
        <v>145</v>
      </c>
      <c r="L1297" s="29"/>
      <c r="M1297" s="8" t="str">
        <f>IF('項目E3(環境の整備)'!$AV$34="","NA",'項目E3(環境の整備)'!$AV$34)</f>
        <v>(選択)</v>
      </c>
      <c r="N1297" s="30"/>
      <c r="AB1297" s="30"/>
      <c r="AC1297" s="30"/>
      <c r="AD1297" s="30"/>
      <c r="AE1297" s="30"/>
      <c r="AF1297" s="30"/>
      <c r="AG1297" s="30"/>
      <c r="AH1297" s="30"/>
      <c r="AI1297" s="30"/>
      <c r="AK1297" s="30"/>
      <c r="AN1297" s="30"/>
      <c r="AO1297" s="30"/>
      <c r="AP1297" s="30"/>
      <c r="AQ1297" s="29"/>
      <c r="AR1297" s="29"/>
      <c r="AS1297" s="9" t="s">
        <v>424</v>
      </c>
      <c r="AT1297" s="120"/>
      <c r="BH1297" s="120"/>
      <c r="BI1297" s="120"/>
      <c r="BJ1297" s="120"/>
      <c r="BK1297" s="120"/>
      <c r="BL1297" s="120"/>
      <c r="BM1297" s="120"/>
      <c r="BN1297" s="120"/>
      <c r="BO1297" s="120"/>
      <c r="BQ1297" s="120"/>
      <c r="BT1297" s="120"/>
      <c r="BU1297" s="120"/>
      <c r="BV1297" s="120"/>
      <c r="BW1297" s="9" t="s">
        <v>345</v>
      </c>
      <c r="BX1297" s="29"/>
      <c r="DI1297" s="29"/>
      <c r="DJ1297" s="13" t="s">
        <v>360</v>
      </c>
    </row>
    <row r="1298" spans="2:114" ht="15" customHeight="1">
      <c r="B1298" s="91" t="s">
        <v>440</v>
      </c>
      <c r="C1298" s="92" t="s">
        <v>352</v>
      </c>
      <c r="D1298" s="92" t="s">
        <v>425</v>
      </c>
      <c r="E1298" s="93" t="s">
        <v>426</v>
      </c>
      <c r="F1298" s="9">
        <v>15</v>
      </c>
      <c r="G1298" s="9">
        <f t="shared" si="19"/>
        <v>1</v>
      </c>
      <c r="J1298" s="8">
        <f>IF($AL$1298="NA",0,1)</f>
        <v>0</v>
      </c>
      <c r="K1298" s="28" t="s">
        <v>118</v>
      </c>
      <c r="L1298" s="29"/>
      <c r="N1298" s="30"/>
      <c r="AB1298" s="30"/>
      <c r="AC1298" s="30"/>
      <c r="AD1298" s="30"/>
      <c r="AE1298" s="30"/>
      <c r="AF1298" s="30"/>
      <c r="AG1298" s="30"/>
      <c r="AH1298" s="30"/>
      <c r="AI1298" s="30"/>
      <c r="AK1298" s="30"/>
      <c r="AL1298" s="8" t="str">
        <f>IF('項目E3(環境の整備)'!$AW$34="","NA",'項目E3(環境の整備)'!$AW$34)</f>
        <v>NA</v>
      </c>
      <c r="AN1298" s="30"/>
      <c r="AO1298" s="30"/>
      <c r="AP1298" s="30"/>
      <c r="AQ1298" s="29"/>
      <c r="AR1298" s="29"/>
      <c r="AT1298" s="120"/>
      <c r="BH1298" s="120"/>
      <c r="BI1298" s="120"/>
      <c r="BJ1298" s="120"/>
      <c r="BK1298" s="120"/>
      <c r="BL1298" s="120"/>
      <c r="BM1298" s="120"/>
      <c r="BN1298" s="120"/>
      <c r="BO1298" s="120"/>
      <c r="BQ1298" s="120"/>
      <c r="BR1298" s="9" t="s">
        <v>427</v>
      </c>
      <c r="BT1298" s="120"/>
      <c r="BU1298" s="120"/>
      <c r="BV1298" s="120"/>
      <c r="BW1298" s="9" t="s">
        <v>346</v>
      </c>
      <c r="BX1298" s="29"/>
      <c r="DI1298" s="29"/>
      <c r="DJ1298" s="13" t="s">
        <v>127</v>
      </c>
    </row>
    <row r="1299" spans="2:114" ht="15" customHeight="1">
      <c r="B1299" s="91" t="s">
        <v>440</v>
      </c>
      <c r="C1299" s="92" t="s">
        <v>352</v>
      </c>
      <c r="D1299" s="92" t="s">
        <v>227</v>
      </c>
      <c r="E1299" s="93" t="s">
        <v>228</v>
      </c>
      <c r="F1299" s="9">
        <v>15</v>
      </c>
      <c r="G1299" s="9">
        <f t="shared" si="19"/>
        <v>1</v>
      </c>
      <c r="J1299" s="8">
        <f>IF($AL$1299="NA",0,1)</f>
        <v>0</v>
      </c>
      <c r="K1299" s="28" t="s">
        <v>118</v>
      </c>
      <c r="L1299" s="29"/>
      <c r="N1299" s="30"/>
      <c r="AB1299" s="30"/>
      <c r="AC1299" s="30"/>
      <c r="AD1299" s="30"/>
      <c r="AE1299" s="30"/>
      <c r="AF1299" s="30"/>
      <c r="AG1299" s="30"/>
      <c r="AH1299" s="30"/>
      <c r="AI1299" s="30"/>
      <c r="AK1299" s="30"/>
      <c r="AL1299" s="8" t="str">
        <f>IF('項目E3(環境の整備)'!$AX$34="","NA",'項目E3(環境の整備)'!$AX$34)</f>
        <v>NA</v>
      </c>
      <c r="AN1299" s="30"/>
      <c r="AO1299" s="30"/>
      <c r="AP1299" s="30"/>
      <c r="AQ1299" s="29"/>
      <c r="AR1299" s="29"/>
      <c r="AT1299" s="120"/>
      <c r="BH1299" s="120"/>
      <c r="BI1299" s="120"/>
      <c r="BJ1299" s="120"/>
      <c r="BK1299" s="120"/>
      <c r="BL1299" s="120"/>
      <c r="BM1299" s="120"/>
      <c r="BN1299" s="120"/>
      <c r="BO1299" s="120"/>
      <c r="BQ1299" s="120"/>
      <c r="BR1299" s="9" t="s">
        <v>428</v>
      </c>
      <c r="BT1299" s="120"/>
      <c r="BU1299" s="120"/>
      <c r="BV1299" s="120"/>
      <c r="BW1299" s="9" t="s">
        <v>347</v>
      </c>
      <c r="BX1299" s="29"/>
      <c r="DI1299" s="29"/>
      <c r="DJ1299" s="13" t="s">
        <v>127</v>
      </c>
    </row>
    <row r="1300" spans="2:114" ht="15" customHeight="1">
      <c r="B1300" s="91" t="s">
        <v>440</v>
      </c>
      <c r="C1300" s="92" t="s">
        <v>352</v>
      </c>
      <c r="D1300" s="92" t="s">
        <v>429</v>
      </c>
      <c r="E1300" s="93" t="s">
        <v>430</v>
      </c>
      <c r="F1300" s="9">
        <v>15</v>
      </c>
      <c r="G1300" s="9">
        <f t="shared" si="19"/>
        <v>1</v>
      </c>
      <c r="J1300" s="8">
        <f>IF(OR($M$1300="(選択)",LEN(TRIM($M$1300))=0,$M$1300="NA"),0,1)</f>
        <v>0</v>
      </c>
      <c r="K1300" s="28" t="s">
        <v>145</v>
      </c>
      <c r="L1300" s="29"/>
      <c r="M1300" s="8" t="str">
        <f>IF('項目E3(環境の整備)'!$AY$34="","NA",'項目E3(環境の整備)'!$AY$34)</f>
        <v>(選択)</v>
      </c>
      <c r="N1300" s="30"/>
      <c r="AB1300" s="30"/>
      <c r="AC1300" s="30"/>
      <c r="AD1300" s="30"/>
      <c r="AE1300" s="30"/>
      <c r="AF1300" s="30"/>
      <c r="AG1300" s="30"/>
      <c r="AH1300" s="30"/>
      <c r="AI1300" s="30"/>
      <c r="AK1300" s="30"/>
      <c r="AN1300" s="30"/>
      <c r="AO1300" s="30"/>
      <c r="AP1300" s="30"/>
      <c r="AQ1300" s="29"/>
      <c r="AR1300" s="29"/>
      <c r="AS1300" s="9" t="s">
        <v>431</v>
      </c>
      <c r="AT1300" s="120"/>
      <c r="BH1300" s="120"/>
      <c r="BI1300" s="120"/>
      <c r="BJ1300" s="120"/>
      <c r="BK1300" s="120"/>
      <c r="BL1300" s="120"/>
      <c r="BM1300" s="120"/>
      <c r="BN1300" s="120"/>
      <c r="BO1300" s="120"/>
      <c r="BQ1300" s="120"/>
      <c r="BT1300" s="120"/>
      <c r="BU1300" s="120"/>
      <c r="BV1300" s="120"/>
      <c r="BW1300" s="9" t="s">
        <v>348</v>
      </c>
      <c r="BX1300" s="29"/>
      <c r="DI1300" s="29"/>
      <c r="DJ1300" s="13" t="s">
        <v>360</v>
      </c>
    </row>
    <row r="1301" spans="2:114" ht="15" customHeight="1">
      <c r="B1301" s="91" t="s">
        <v>440</v>
      </c>
      <c r="C1301" s="92" t="s">
        <v>352</v>
      </c>
      <c r="D1301" s="92" t="s">
        <v>357</v>
      </c>
      <c r="E1301" s="93" t="s">
        <v>442</v>
      </c>
      <c r="F1301" s="9">
        <v>16</v>
      </c>
      <c r="G1301" s="9">
        <f t="shared" si="19"/>
        <v>1</v>
      </c>
      <c r="J1301" s="8">
        <f>IF(OR($M$1301="(選択)",LEN(TRIM($M$1301))=0,$M$1301="NA"),0,1)</f>
        <v>0</v>
      </c>
      <c r="K1301" s="28" t="s">
        <v>145</v>
      </c>
      <c r="L1301" s="29"/>
      <c r="M1301" s="8" t="str">
        <f>IF('項目E3(環境の整備)'!$C$35="","NA",'項目E3(環境の整備)'!$C$35)</f>
        <v>(選択)</v>
      </c>
      <c r="N1301" s="30"/>
      <c r="AB1301" s="30"/>
      <c r="AC1301" s="30"/>
      <c r="AD1301" s="30"/>
      <c r="AE1301" s="30"/>
      <c r="AF1301" s="30"/>
      <c r="AG1301" s="30"/>
      <c r="AH1301" s="30"/>
      <c r="AI1301" s="30"/>
      <c r="AK1301" s="30"/>
      <c r="AN1301" s="30"/>
      <c r="AO1301" s="30"/>
      <c r="AP1301" s="30"/>
      <c r="AQ1301" s="29"/>
      <c r="AR1301" s="29"/>
      <c r="AS1301" s="9" t="s">
        <v>359</v>
      </c>
      <c r="AT1301" s="120"/>
      <c r="BH1301" s="120"/>
      <c r="BI1301" s="120"/>
      <c r="BJ1301" s="120"/>
      <c r="BK1301" s="120"/>
      <c r="BL1301" s="120"/>
      <c r="BM1301" s="120"/>
      <c r="BN1301" s="120"/>
      <c r="BO1301" s="120"/>
      <c r="BQ1301" s="120"/>
      <c r="BT1301" s="120"/>
      <c r="BU1301" s="120"/>
      <c r="BV1301" s="120"/>
      <c r="BW1301" s="9" t="s">
        <v>295</v>
      </c>
      <c r="BX1301" s="29"/>
      <c r="DI1301" s="29"/>
      <c r="DJ1301" s="13" t="s">
        <v>360</v>
      </c>
    </row>
    <row r="1302" spans="2:114" ht="15" customHeight="1">
      <c r="B1302" s="91" t="s">
        <v>440</v>
      </c>
      <c r="C1302" s="92" t="s">
        <v>352</v>
      </c>
      <c r="D1302" s="92" t="s">
        <v>361</v>
      </c>
      <c r="E1302" s="93" t="s">
        <v>362</v>
      </c>
      <c r="F1302" s="9">
        <v>16</v>
      </c>
      <c r="G1302" s="9">
        <f t="shared" si="19"/>
        <v>1</v>
      </c>
      <c r="J1302" s="8">
        <f>IF($AL$1302="NA",0,1)</f>
        <v>0</v>
      </c>
      <c r="K1302" s="28" t="s">
        <v>118</v>
      </c>
      <c r="L1302" s="29"/>
      <c r="N1302" s="30"/>
      <c r="AB1302" s="30"/>
      <c r="AC1302" s="30"/>
      <c r="AD1302" s="30"/>
      <c r="AE1302" s="30"/>
      <c r="AF1302" s="30"/>
      <c r="AG1302" s="30"/>
      <c r="AH1302" s="30"/>
      <c r="AI1302" s="30"/>
      <c r="AK1302" s="30"/>
      <c r="AL1302" s="8" t="str">
        <f>IF('項目E3(環境の整備)'!$D$35="","NA",'項目E3(環境の整備)'!$D$35)</f>
        <v>NA</v>
      </c>
      <c r="AN1302" s="30"/>
      <c r="AO1302" s="30"/>
      <c r="AP1302" s="30"/>
      <c r="AQ1302" s="29"/>
      <c r="AR1302" s="29"/>
      <c r="AT1302" s="120"/>
      <c r="BH1302" s="120"/>
      <c r="BI1302" s="120"/>
      <c r="BJ1302" s="120"/>
      <c r="BK1302" s="120"/>
      <c r="BL1302" s="120"/>
      <c r="BM1302" s="120"/>
      <c r="BN1302" s="120"/>
      <c r="BO1302" s="120"/>
      <c r="BQ1302" s="120"/>
      <c r="BR1302" s="9" t="s">
        <v>363</v>
      </c>
      <c r="BT1302" s="120"/>
      <c r="BU1302" s="120"/>
      <c r="BV1302" s="120"/>
      <c r="BW1302" s="9" t="s">
        <v>296</v>
      </c>
      <c r="BX1302" s="29"/>
      <c r="DI1302" s="29"/>
      <c r="DJ1302" s="13" t="s">
        <v>127</v>
      </c>
    </row>
    <row r="1303" spans="2:114" ht="15" customHeight="1">
      <c r="B1303" s="91" t="s">
        <v>440</v>
      </c>
      <c r="C1303" s="92" t="s">
        <v>352</v>
      </c>
      <c r="D1303" s="92" t="s">
        <v>364</v>
      </c>
      <c r="E1303" s="93" t="s">
        <v>365</v>
      </c>
      <c r="F1303" s="9">
        <v>16</v>
      </c>
      <c r="G1303" s="9">
        <f t="shared" ref="G1303:G1366" si="20">+IF($AJ$1045="NA",1,IF(F1303&gt;$AJ$1045,1,0))</f>
        <v>1</v>
      </c>
      <c r="J1303" s="8">
        <f>IF(COUNTIF($O$1303:$AH$1303,"○")=0,0,1)</f>
        <v>0</v>
      </c>
      <c r="K1303" s="28" t="s">
        <v>366</v>
      </c>
      <c r="L1303" s="29"/>
      <c r="N1303" s="30"/>
      <c r="O1303" s="8" t="str">
        <f>IF('項目E3(環境の整備)'!$G$35="","NA",'項目E3(環境の整備)'!$G$35)</f>
        <v>NA</v>
      </c>
      <c r="P1303" s="8" t="str">
        <f>IF('項目E3(環境の整備)'!$H$35="","NA",'項目E3(環境の整備)'!$H$35)</f>
        <v>NA</v>
      </c>
      <c r="Q1303" s="8" t="str">
        <f>IF('項目E3(環境の整備)'!$I$35="","NA",'項目E3(環境の整備)'!$I$35)</f>
        <v>NA</v>
      </c>
      <c r="AB1303" s="30"/>
      <c r="AC1303" s="30"/>
      <c r="AD1303" s="30"/>
      <c r="AE1303" s="30"/>
      <c r="AF1303" s="30"/>
      <c r="AG1303" s="30"/>
      <c r="AH1303" s="30"/>
      <c r="AI1303" s="30"/>
      <c r="AK1303" s="30"/>
      <c r="AM1303" s="32"/>
      <c r="AN1303" s="30"/>
      <c r="AO1303" s="30"/>
      <c r="AP1303" s="30"/>
      <c r="AQ1303" s="29"/>
      <c r="AR1303" s="29"/>
      <c r="AT1303" s="120"/>
      <c r="AU1303" s="9" t="s">
        <v>367</v>
      </c>
      <c r="AV1303" s="9" t="s">
        <v>368</v>
      </c>
      <c r="AW1303" s="9" t="s">
        <v>369</v>
      </c>
      <c r="BH1303" s="120"/>
      <c r="BI1303" s="120"/>
      <c r="BJ1303" s="120"/>
      <c r="BK1303" s="120"/>
      <c r="BL1303" s="120"/>
      <c r="BM1303" s="120"/>
      <c r="BN1303" s="120"/>
      <c r="BO1303" s="120"/>
      <c r="BQ1303" s="120"/>
      <c r="BT1303" s="120"/>
      <c r="BU1303" s="120"/>
      <c r="BV1303" s="120"/>
      <c r="BW1303" s="9" t="s">
        <v>300</v>
      </c>
      <c r="BX1303" s="29"/>
      <c r="DI1303" s="29"/>
      <c r="DJ1303" s="13" t="s">
        <v>370</v>
      </c>
    </row>
    <row r="1304" spans="2:114" ht="15" customHeight="1">
      <c r="B1304" s="91" t="s">
        <v>440</v>
      </c>
      <c r="C1304" s="92" t="s">
        <v>352</v>
      </c>
      <c r="D1304" s="92" t="s">
        <v>364</v>
      </c>
      <c r="E1304" s="93" t="s">
        <v>371</v>
      </c>
      <c r="F1304" s="9">
        <v>16</v>
      </c>
      <c r="G1304" s="9">
        <f t="shared" si="20"/>
        <v>1</v>
      </c>
      <c r="I1304" s="8">
        <f>IF(AND($J$1303=1,$Q$1303&lt;&gt;"○"),1,0)</f>
        <v>0</v>
      </c>
      <c r="J1304" s="8">
        <f>IF($AL$1304="NA",0,1)</f>
        <v>0</v>
      </c>
      <c r="K1304" s="28" t="s">
        <v>118</v>
      </c>
      <c r="L1304" s="29"/>
      <c r="N1304" s="30"/>
      <c r="AB1304" s="30"/>
      <c r="AC1304" s="30"/>
      <c r="AD1304" s="30"/>
      <c r="AE1304" s="30"/>
      <c r="AF1304" s="30"/>
      <c r="AG1304" s="30"/>
      <c r="AH1304" s="30"/>
      <c r="AI1304" s="30"/>
      <c r="AK1304" s="30"/>
      <c r="AL1304" s="8" t="str">
        <f>IF('項目E3(環境の整備)'!$J$35="","NA",'項目E3(環境の整備)'!$J$35)</f>
        <v>NA</v>
      </c>
      <c r="AN1304" s="30"/>
      <c r="AO1304" s="30"/>
      <c r="AP1304" s="30"/>
      <c r="AQ1304" s="29"/>
      <c r="AR1304" s="29"/>
      <c r="AT1304" s="120"/>
      <c r="BH1304" s="120"/>
      <c r="BI1304" s="120"/>
      <c r="BJ1304" s="120"/>
      <c r="BK1304" s="120"/>
      <c r="BL1304" s="120"/>
      <c r="BM1304" s="120"/>
      <c r="BN1304" s="120"/>
      <c r="BO1304" s="120"/>
      <c r="BQ1304" s="120"/>
      <c r="BR1304" s="9" t="s">
        <v>372</v>
      </c>
      <c r="BT1304" s="120"/>
      <c r="BU1304" s="120"/>
      <c r="BV1304" s="120"/>
      <c r="BW1304" s="9" t="s">
        <v>301</v>
      </c>
      <c r="BX1304" s="29"/>
      <c r="BY1304" s="13" t="s">
        <v>369</v>
      </c>
      <c r="CA1304" s="13" t="s">
        <v>373</v>
      </c>
      <c r="DI1304" s="29"/>
      <c r="DJ1304" s="13" t="s">
        <v>127</v>
      </c>
    </row>
    <row r="1305" spans="2:114" ht="15" customHeight="1">
      <c r="B1305" s="91" t="s">
        <v>440</v>
      </c>
      <c r="C1305" s="92" t="s">
        <v>352</v>
      </c>
      <c r="D1305" s="92" t="s">
        <v>162</v>
      </c>
      <c r="E1305" s="93" t="s">
        <v>374</v>
      </c>
      <c r="F1305" s="9">
        <v>16</v>
      </c>
      <c r="G1305" s="9">
        <f t="shared" si="20"/>
        <v>1</v>
      </c>
      <c r="J1305" s="8">
        <f>IF(COUNTIF($O$1305:$AH$1305,"○")=0,0,1)</f>
        <v>0</v>
      </c>
      <c r="K1305" s="28" t="s">
        <v>154</v>
      </c>
      <c r="L1305" s="29"/>
      <c r="N1305" s="30"/>
      <c r="O1305" s="8" t="str">
        <f>IF('項目E3(環境の整備)'!$K$35="","NA",'項目E3(環境の整備)'!$K$35)</f>
        <v>NA</v>
      </c>
      <c r="P1305" s="8" t="str">
        <f>IF('項目E3(環境の整備)'!$L$35="","NA",'項目E3(環境の整備)'!$L$35)</f>
        <v>NA</v>
      </c>
      <c r="Q1305" s="8" t="str">
        <f>IF('項目E3(環境の整備)'!$M$35="","NA",'項目E3(環境の整備)'!$M$35)</f>
        <v>NA</v>
      </c>
      <c r="R1305" s="8" t="str">
        <f>IF('項目E3(環境の整備)'!$N$35="","NA",'項目E3(環境の整備)'!$N$35)</f>
        <v>NA</v>
      </c>
      <c r="AB1305" s="30"/>
      <c r="AC1305" s="30"/>
      <c r="AD1305" s="30"/>
      <c r="AE1305" s="30"/>
      <c r="AF1305" s="30"/>
      <c r="AG1305" s="30"/>
      <c r="AH1305" s="30"/>
      <c r="AI1305" s="30"/>
      <c r="AK1305" s="30"/>
      <c r="AN1305" s="30"/>
      <c r="AO1305" s="30"/>
      <c r="AP1305" s="30"/>
      <c r="AQ1305" s="29"/>
      <c r="AR1305" s="29"/>
      <c r="AT1305" s="120"/>
      <c r="AU1305" s="9" t="s">
        <v>375</v>
      </c>
      <c r="AV1305" s="9" t="s">
        <v>376</v>
      </c>
      <c r="AW1305" s="9" t="s">
        <v>377</v>
      </c>
      <c r="AX1305" s="9" t="s">
        <v>378</v>
      </c>
      <c r="BH1305" s="120"/>
      <c r="BI1305" s="120"/>
      <c r="BJ1305" s="120"/>
      <c r="BK1305" s="120"/>
      <c r="BL1305" s="120"/>
      <c r="BM1305" s="120"/>
      <c r="BN1305" s="120"/>
      <c r="BO1305" s="120"/>
      <c r="BQ1305" s="120"/>
      <c r="BT1305" s="120"/>
      <c r="BU1305" s="120"/>
      <c r="BV1305" s="120"/>
      <c r="BW1305" s="9" t="s">
        <v>306</v>
      </c>
      <c r="BX1305" s="29"/>
      <c r="DI1305" s="29"/>
      <c r="DJ1305" s="13" t="s">
        <v>370</v>
      </c>
    </row>
    <row r="1306" spans="2:114" ht="15" customHeight="1">
      <c r="B1306" s="91" t="s">
        <v>440</v>
      </c>
      <c r="C1306" s="92" t="s">
        <v>352</v>
      </c>
      <c r="D1306" s="92" t="s">
        <v>379</v>
      </c>
      <c r="E1306" s="93" t="s">
        <v>380</v>
      </c>
      <c r="F1306" s="9">
        <v>16</v>
      </c>
      <c r="G1306" s="9">
        <f t="shared" si="20"/>
        <v>1</v>
      </c>
      <c r="J1306" s="8">
        <f>IF(COUNTIF($O$1306:$AH$1306,"○")=0,0,1)</f>
        <v>0</v>
      </c>
      <c r="K1306" s="28" t="s">
        <v>154</v>
      </c>
      <c r="L1306" s="29"/>
      <c r="N1306" s="30"/>
      <c r="O1306" s="8" t="str">
        <f>IF('項目E3(環境の整備)'!$O$35="","NA",'項目E3(環境の整備)'!$O$35)</f>
        <v>NA</v>
      </c>
      <c r="P1306" s="8" t="str">
        <f>IF('項目E3(環境の整備)'!$P$35="","NA",'項目E3(環境の整備)'!$P$35)</f>
        <v>NA</v>
      </c>
      <c r="Q1306" s="8" t="str">
        <f>IF('項目E3(環境の整備)'!$Q$35="","NA",'項目E3(環境の整備)'!$Q$35)</f>
        <v>NA</v>
      </c>
      <c r="R1306" s="8" t="str">
        <f>IF('項目E3(環境の整備)'!$R$35="","NA",'項目E3(環境の整備)'!$R$35)</f>
        <v>NA</v>
      </c>
      <c r="S1306" s="8" t="str">
        <f>IF('項目E3(環境の整備)'!$S$35="","NA",'項目E3(環境の整備)'!$S$35)</f>
        <v>NA</v>
      </c>
      <c r="T1306" s="8" t="str">
        <f>IF('項目E3(環境の整備)'!$T$35="","NA",'項目E3(環境の整備)'!$T$35)</f>
        <v>NA</v>
      </c>
      <c r="U1306" s="8" t="str">
        <f>IF('項目E3(環境の整備)'!$U$35="","NA",'項目E3(環境の整備)'!$U$35)</f>
        <v>NA</v>
      </c>
      <c r="V1306" s="8" t="str">
        <f>IF('項目E3(環境の整備)'!$V$35="","NA",'項目E3(環境の整備)'!$V$35)</f>
        <v>NA</v>
      </c>
      <c r="W1306" s="8" t="str">
        <f>IF('項目E3(環境の整備)'!$W$35="","NA",'項目E3(環境の整備)'!$W$35)</f>
        <v>NA</v>
      </c>
      <c r="AB1306" s="30"/>
      <c r="AC1306" s="30"/>
      <c r="AD1306" s="30"/>
      <c r="AE1306" s="30"/>
      <c r="AF1306" s="30"/>
      <c r="AG1306" s="30"/>
      <c r="AH1306" s="30"/>
      <c r="AI1306" s="30"/>
      <c r="AK1306" s="30"/>
      <c r="AN1306" s="30"/>
      <c r="AO1306" s="30"/>
      <c r="AP1306" s="30"/>
      <c r="AQ1306" s="29"/>
      <c r="AR1306" s="29"/>
      <c r="AT1306" s="120"/>
      <c r="AU1306" s="9" t="s">
        <v>381</v>
      </c>
      <c r="AV1306" s="9" t="s">
        <v>382</v>
      </c>
      <c r="AW1306" s="9" t="s">
        <v>383</v>
      </c>
      <c r="AX1306" s="9" t="s">
        <v>384</v>
      </c>
      <c r="AY1306" s="9" t="s">
        <v>385</v>
      </c>
      <c r="AZ1306" s="9" t="s">
        <v>386</v>
      </c>
      <c r="BA1306" s="9" t="s">
        <v>387</v>
      </c>
      <c r="BB1306" s="9" t="s">
        <v>388</v>
      </c>
      <c r="BC1306" s="9" t="s">
        <v>389</v>
      </c>
      <c r="BH1306" s="120"/>
      <c r="BI1306" s="120"/>
      <c r="BJ1306" s="120"/>
      <c r="BK1306" s="120"/>
      <c r="BL1306" s="120"/>
      <c r="BM1306" s="120"/>
      <c r="BN1306" s="120"/>
      <c r="BO1306" s="120"/>
      <c r="BQ1306" s="120"/>
      <c r="BT1306" s="120"/>
      <c r="BU1306" s="120"/>
      <c r="BV1306" s="120"/>
      <c r="BW1306" s="9" t="s">
        <v>316</v>
      </c>
      <c r="BX1306" s="29"/>
      <c r="DI1306" s="29"/>
      <c r="DJ1306" s="13" t="s">
        <v>370</v>
      </c>
    </row>
    <row r="1307" spans="2:114" ht="15" customHeight="1">
      <c r="B1307" s="91" t="s">
        <v>440</v>
      </c>
      <c r="C1307" s="92" t="s">
        <v>352</v>
      </c>
      <c r="D1307" s="92" t="s">
        <v>391</v>
      </c>
      <c r="E1307" s="93" t="s">
        <v>392</v>
      </c>
      <c r="F1307" s="9">
        <v>16</v>
      </c>
      <c r="G1307" s="9">
        <f t="shared" si="20"/>
        <v>1</v>
      </c>
      <c r="J1307" s="8">
        <f>IF(COUNTIF($O$1307:$AH$1307,"○")=0,0,1)</f>
        <v>0</v>
      </c>
      <c r="K1307" s="28" t="s">
        <v>154</v>
      </c>
      <c r="L1307" s="29"/>
      <c r="N1307" s="30"/>
      <c r="O1307" s="8" t="str">
        <f>IF('項目E3(環境の整備)'!$X$35="","NA",'項目E3(環境の整備)'!$X$35)</f>
        <v>NA</v>
      </c>
      <c r="P1307" s="8" t="str">
        <f>IF('項目E3(環境の整備)'!$Y$35="","NA",'項目E3(環境の整備)'!$Y$35)</f>
        <v>NA</v>
      </c>
      <c r="Q1307" s="8" t="str">
        <f>IF('項目E3(環境の整備)'!$Z$35="","NA",'項目E3(環境の整備)'!$Z$35)</f>
        <v>NA</v>
      </c>
      <c r="R1307" s="8" t="str">
        <f>IF('項目E3(環境の整備)'!$AA$35="","NA",'項目E3(環境の整備)'!$AA$35)</f>
        <v>NA</v>
      </c>
      <c r="S1307" s="8" t="str">
        <f>IF('項目E3(環境の整備)'!$AB$35="","NA",'項目E3(環境の整備)'!$AB$35)</f>
        <v>NA</v>
      </c>
      <c r="T1307" s="8" t="str">
        <f>IF('項目E3(環境の整備)'!$AC$35="","NA",'項目E3(環境の整備)'!$AC$35)</f>
        <v>NA</v>
      </c>
      <c r="U1307" s="8" t="str">
        <f>IF('項目E3(環境の整備)'!$AD$35="","NA",'項目E3(環境の整備)'!$AD$35)</f>
        <v>NA</v>
      </c>
      <c r="V1307" s="8" t="str">
        <f>IF('項目E3(環境の整備)'!$AE$35="","NA",'項目E3(環境の整備)'!$AE$35)</f>
        <v>NA</v>
      </c>
      <c r="W1307" s="8" t="str">
        <f>IF('項目E3(環境の整備)'!$AF$35="","NA",'項目E3(環境の整備)'!$AF$35)</f>
        <v>NA</v>
      </c>
      <c r="X1307" s="8" t="str">
        <f>IF('項目E3(環境の整備)'!$AG$35="","NA",'項目E3(環境の整備)'!$AG$35)</f>
        <v>NA</v>
      </c>
      <c r="Y1307" s="8" t="str">
        <f>IF('項目E3(環境の整備)'!$AH$35="","NA",'項目E3(環境の整備)'!$AH$35)</f>
        <v>NA</v>
      </c>
      <c r="AB1307" s="30"/>
      <c r="AC1307" s="30"/>
      <c r="AD1307" s="30"/>
      <c r="AE1307" s="30"/>
      <c r="AF1307" s="30"/>
      <c r="AG1307" s="30"/>
      <c r="AH1307" s="30"/>
      <c r="AI1307" s="30"/>
      <c r="AK1307" s="30"/>
      <c r="AN1307" s="30"/>
      <c r="AO1307" s="30"/>
      <c r="AP1307" s="30"/>
      <c r="AQ1307" s="29"/>
      <c r="AR1307" s="29"/>
      <c r="AT1307" s="120"/>
      <c r="AU1307" s="9" t="s">
        <v>393</v>
      </c>
      <c r="AV1307" s="9" t="s">
        <v>394</v>
      </c>
      <c r="AW1307" s="9" t="s">
        <v>395</v>
      </c>
      <c r="AX1307" s="9" t="s">
        <v>396</v>
      </c>
      <c r="AY1307" s="9" t="s">
        <v>397</v>
      </c>
      <c r="AZ1307" s="9" t="s">
        <v>398</v>
      </c>
      <c r="BA1307" s="9" t="s">
        <v>399</v>
      </c>
      <c r="BB1307" s="9" t="s">
        <v>400</v>
      </c>
      <c r="BC1307" s="9" t="s">
        <v>401</v>
      </c>
      <c r="BD1307" s="9" t="s">
        <v>402</v>
      </c>
      <c r="BE1307" s="9" t="s">
        <v>403</v>
      </c>
      <c r="BH1307" s="120"/>
      <c r="BI1307" s="120"/>
      <c r="BJ1307" s="120"/>
      <c r="BK1307" s="120"/>
      <c r="BL1307" s="120"/>
      <c r="BM1307" s="120"/>
      <c r="BN1307" s="120"/>
      <c r="BO1307" s="120"/>
      <c r="BQ1307" s="120"/>
      <c r="BT1307" s="120"/>
      <c r="BU1307" s="120"/>
      <c r="BV1307" s="120"/>
      <c r="BW1307" s="9" t="s">
        <v>328</v>
      </c>
      <c r="BX1307" s="29"/>
      <c r="DI1307" s="29"/>
      <c r="DJ1307" s="13" t="s">
        <v>370</v>
      </c>
    </row>
    <row r="1308" spans="2:114" ht="15" customHeight="1">
      <c r="B1308" s="91" t="s">
        <v>440</v>
      </c>
      <c r="C1308" s="92" t="s">
        <v>352</v>
      </c>
      <c r="D1308" s="92" t="s">
        <v>391</v>
      </c>
      <c r="E1308" s="93" t="s">
        <v>404</v>
      </c>
      <c r="F1308" s="9">
        <v>16</v>
      </c>
      <c r="G1308" s="9">
        <f t="shared" si="20"/>
        <v>1</v>
      </c>
      <c r="I1308" s="8">
        <f>IF(AND($J$1307=1,$Y$1307&lt;&gt;"○"),1,0)</f>
        <v>0</v>
      </c>
      <c r="J1308" s="8">
        <f>IF($AL$1308="NA",0,1)</f>
        <v>0</v>
      </c>
      <c r="K1308" s="28" t="s">
        <v>118</v>
      </c>
      <c r="L1308" s="29"/>
      <c r="N1308" s="30"/>
      <c r="AB1308" s="30"/>
      <c r="AC1308" s="30"/>
      <c r="AD1308" s="30"/>
      <c r="AE1308" s="30"/>
      <c r="AF1308" s="30"/>
      <c r="AG1308" s="30"/>
      <c r="AH1308" s="30"/>
      <c r="AI1308" s="30"/>
      <c r="AK1308" s="30"/>
      <c r="AL1308" s="8" t="str">
        <f>IF('項目E3(環境の整備)'!$AI$35="","NA",'項目E3(環境の整備)'!$AI$35)</f>
        <v>NA</v>
      </c>
      <c r="AN1308" s="30"/>
      <c r="AO1308" s="30"/>
      <c r="AP1308" s="30"/>
      <c r="AQ1308" s="29"/>
      <c r="AR1308" s="29"/>
      <c r="AT1308" s="120"/>
      <c r="BH1308" s="120"/>
      <c r="BI1308" s="120"/>
      <c r="BJ1308" s="120"/>
      <c r="BK1308" s="120"/>
      <c r="BL1308" s="120"/>
      <c r="BM1308" s="120"/>
      <c r="BN1308" s="120"/>
      <c r="BO1308" s="120"/>
      <c r="BQ1308" s="120"/>
      <c r="BR1308" s="9" t="s">
        <v>405</v>
      </c>
      <c r="BT1308" s="120"/>
      <c r="BU1308" s="120"/>
      <c r="BV1308" s="120"/>
      <c r="BW1308" s="9" t="s">
        <v>329</v>
      </c>
      <c r="BX1308" s="29"/>
      <c r="BY1308" s="13" t="s">
        <v>403</v>
      </c>
      <c r="CA1308" s="13" t="s">
        <v>373</v>
      </c>
      <c r="DI1308" s="29"/>
      <c r="DJ1308" s="13" t="s">
        <v>127</v>
      </c>
    </row>
    <row r="1309" spans="2:114" ht="15" customHeight="1">
      <c r="B1309" s="91" t="s">
        <v>440</v>
      </c>
      <c r="C1309" s="92" t="s">
        <v>352</v>
      </c>
      <c r="D1309" s="92" t="s">
        <v>406</v>
      </c>
      <c r="E1309" s="93" t="s">
        <v>407</v>
      </c>
      <c r="F1309" s="9">
        <v>16</v>
      </c>
      <c r="G1309" s="9">
        <f t="shared" si="20"/>
        <v>1</v>
      </c>
      <c r="J1309" s="8">
        <f>IF(COUNTIF($O$1309:$AH$1309,"○")=0,0,1)</f>
        <v>0</v>
      </c>
      <c r="K1309" s="28" t="s">
        <v>154</v>
      </c>
      <c r="L1309" s="29"/>
      <c r="N1309" s="30"/>
      <c r="O1309" s="8" t="str">
        <f>IF('項目E3(環境の整備)'!$AJ$35="","NA",'項目E3(環境の整備)'!$AJ$35)</f>
        <v>NA</v>
      </c>
      <c r="P1309" s="8" t="str">
        <f>IF('項目E3(環境の整備)'!$AK$35="","NA",'項目E3(環境の整備)'!$AK$35)</f>
        <v>NA</v>
      </c>
      <c r="Q1309" s="8" t="str">
        <f>IF('項目E3(環境の整備)'!$AL$35="","NA",'項目E3(環境の整備)'!$AL$35)</f>
        <v>NA</v>
      </c>
      <c r="R1309" s="8" t="str">
        <f>IF('項目E3(環境の整備)'!$AM$35="","NA",'項目E3(環境の整備)'!$AM$35)</f>
        <v>NA</v>
      </c>
      <c r="S1309" s="8" t="str">
        <f>IF('項目E3(環境の整備)'!$AN$35="","NA",'項目E3(環境の整備)'!$AN$35)</f>
        <v>NA</v>
      </c>
      <c r="T1309" s="8" t="str">
        <f>IF('項目E3(環境の整備)'!$AO$35="","NA",'項目E3(環境の整備)'!$AO$35)</f>
        <v>NA</v>
      </c>
      <c r="AB1309" s="30"/>
      <c r="AC1309" s="30"/>
      <c r="AD1309" s="30"/>
      <c r="AE1309" s="30"/>
      <c r="AF1309" s="30"/>
      <c r="AG1309" s="30"/>
      <c r="AH1309" s="30"/>
      <c r="AI1309" s="30"/>
      <c r="AK1309" s="30"/>
      <c r="AN1309" s="30"/>
      <c r="AO1309" s="30"/>
      <c r="AP1309" s="30"/>
      <c r="AQ1309" s="29"/>
      <c r="AR1309" s="29"/>
      <c r="AT1309" s="120"/>
      <c r="AU1309" s="9" t="s">
        <v>408</v>
      </c>
      <c r="AV1309" s="9" t="s">
        <v>409</v>
      </c>
      <c r="AW1309" s="9" t="s">
        <v>410</v>
      </c>
      <c r="AX1309" s="9" t="s">
        <v>411</v>
      </c>
      <c r="AY1309" s="9" t="s">
        <v>412</v>
      </c>
      <c r="AZ1309" s="9" t="s">
        <v>413</v>
      </c>
      <c r="BH1309" s="120"/>
      <c r="BI1309" s="120"/>
      <c r="BJ1309" s="120"/>
      <c r="BK1309" s="120"/>
      <c r="BL1309" s="120"/>
      <c r="BM1309" s="120"/>
      <c r="BN1309" s="120"/>
      <c r="BO1309" s="120"/>
      <c r="BQ1309" s="120"/>
      <c r="BT1309" s="120"/>
      <c r="BU1309" s="120"/>
      <c r="BV1309" s="120"/>
      <c r="BW1309" s="9" t="s">
        <v>336</v>
      </c>
      <c r="BX1309" s="29"/>
      <c r="DI1309" s="29"/>
      <c r="DJ1309" s="13" t="s">
        <v>370</v>
      </c>
    </row>
    <row r="1310" spans="2:114" ht="15" customHeight="1">
      <c r="B1310" s="91" t="s">
        <v>440</v>
      </c>
      <c r="C1310" s="92" t="s">
        <v>352</v>
      </c>
      <c r="D1310" s="92" t="s">
        <v>406</v>
      </c>
      <c r="E1310" s="93" t="s">
        <v>414</v>
      </c>
      <c r="F1310" s="9">
        <v>16</v>
      </c>
      <c r="G1310" s="9">
        <f t="shared" si="20"/>
        <v>1</v>
      </c>
      <c r="I1310" s="8">
        <f>IF(AND($J$1309=1,$T$1309&lt;&gt;"○"),1,0)</f>
        <v>0</v>
      </c>
      <c r="J1310" s="8">
        <f>IF($AL$1310="NA",0,1)</f>
        <v>0</v>
      </c>
      <c r="K1310" s="28" t="s">
        <v>118</v>
      </c>
      <c r="L1310" s="29"/>
      <c r="N1310" s="30"/>
      <c r="AB1310" s="30"/>
      <c r="AC1310" s="30"/>
      <c r="AD1310" s="30"/>
      <c r="AE1310" s="30"/>
      <c r="AF1310" s="30"/>
      <c r="AG1310" s="30"/>
      <c r="AH1310" s="30"/>
      <c r="AI1310" s="30"/>
      <c r="AK1310" s="30"/>
      <c r="AL1310" s="8" t="str">
        <f>IF('項目E3(環境の整備)'!$AP$35="","NA",'項目E3(環境の整備)'!$AP$35)</f>
        <v>NA</v>
      </c>
      <c r="AN1310" s="30"/>
      <c r="AO1310" s="30"/>
      <c r="AP1310" s="30"/>
      <c r="AQ1310" s="29"/>
      <c r="AR1310" s="29"/>
      <c r="AT1310" s="120"/>
      <c r="BH1310" s="120"/>
      <c r="BI1310" s="120"/>
      <c r="BJ1310" s="120"/>
      <c r="BK1310" s="120"/>
      <c r="BL1310" s="120"/>
      <c r="BM1310" s="120"/>
      <c r="BN1310" s="120"/>
      <c r="BO1310" s="120"/>
      <c r="BQ1310" s="120"/>
      <c r="BR1310" s="9" t="s">
        <v>415</v>
      </c>
      <c r="BT1310" s="120"/>
      <c r="BU1310" s="120"/>
      <c r="BV1310" s="120"/>
      <c r="BW1310" s="9" t="s">
        <v>337</v>
      </c>
      <c r="BX1310" s="29"/>
      <c r="BY1310" s="13" t="s">
        <v>413</v>
      </c>
      <c r="CA1310" s="13" t="s">
        <v>373</v>
      </c>
      <c r="DI1310" s="29"/>
      <c r="DJ1310" s="13" t="s">
        <v>127</v>
      </c>
    </row>
    <row r="1311" spans="2:114" ht="15" customHeight="1">
      <c r="B1311" s="91" t="s">
        <v>440</v>
      </c>
      <c r="C1311" s="92" t="s">
        <v>352</v>
      </c>
      <c r="D1311" s="92" t="s">
        <v>209</v>
      </c>
      <c r="E1311" s="93" t="s">
        <v>210</v>
      </c>
      <c r="F1311" s="9">
        <v>16</v>
      </c>
      <c r="G1311" s="9">
        <f t="shared" si="20"/>
        <v>1</v>
      </c>
      <c r="J1311" s="8">
        <f>IF(COUNTIF($O$1311:$AH$1311,"○")=0,0,1)</f>
        <v>0</v>
      </c>
      <c r="K1311" s="28" t="s">
        <v>154</v>
      </c>
      <c r="L1311" s="29"/>
      <c r="N1311" s="30"/>
      <c r="O1311" s="8" t="str">
        <f>IF('項目E3(環境の整備)'!$AQ$35="","NA",'項目E3(環境の整備)'!$AQ$35)</f>
        <v>NA</v>
      </c>
      <c r="P1311" s="8" t="str">
        <f>IF('項目E3(環境の整備)'!$AR$35="","NA",'項目E3(環境の整備)'!$AR$35)</f>
        <v>NA</v>
      </c>
      <c r="Q1311" s="8" t="str">
        <f>IF('項目E3(環境の整備)'!$AS$35="","NA",'項目E3(環境の整備)'!$AS$35)</f>
        <v>NA</v>
      </c>
      <c r="AB1311" s="30"/>
      <c r="AC1311" s="30"/>
      <c r="AD1311" s="30"/>
      <c r="AE1311" s="30"/>
      <c r="AF1311" s="30"/>
      <c r="AG1311" s="30"/>
      <c r="AH1311" s="30"/>
      <c r="AI1311" s="30"/>
      <c r="AK1311" s="30"/>
      <c r="AN1311" s="30"/>
      <c r="AO1311" s="30"/>
      <c r="AP1311" s="30"/>
      <c r="AQ1311" s="29"/>
      <c r="AR1311" s="29"/>
      <c r="AT1311" s="120"/>
      <c r="AU1311" s="9" t="s">
        <v>416</v>
      </c>
      <c r="AV1311" s="9" t="s">
        <v>417</v>
      </c>
      <c r="AW1311" s="9" t="s">
        <v>418</v>
      </c>
      <c r="BH1311" s="120"/>
      <c r="BI1311" s="120"/>
      <c r="BJ1311" s="120"/>
      <c r="BK1311" s="120"/>
      <c r="BL1311" s="120"/>
      <c r="BM1311" s="120"/>
      <c r="BN1311" s="120"/>
      <c r="BO1311" s="120"/>
      <c r="BQ1311" s="120"/>
      <c r="BT1311" s="120"/>
      <c r="BU1311" s="120"/>
      <c r="BV1311" s="120"/>
      <c r="BW1311" s="9" t="s">
        <v>342</v>
      </c>
      <c r="BX1311" s="29"/>
      <c r="DI1311" s="29"/>
      <c r="DJ1311" s="13" t="s">
        <v>370</v>
      </c>
    </row>
    <row r="1312" spans="2:114" ht="15" customHeight="1">
      <c r="B1312" s="91" t="s">
        <v>440</v>
      </c>
      <c r="C1312" s="92" t="s">
        <v>352</v>
      </c>
      <c r="D1312" s="92" t="s">
        <v>215</v>
      </c>
      <c r="E1312" s="93" t="s">
        <v>419</v>
      </c>
      <c r="F1312" s="9">
        <v>16</v>
      </c>
      <c r="G1312" s="9">
        <f t="shared" si="20"/>
        <v>1</v>
      </c>
      <c r="J1312" s="8">
        <f>IF(COUNTIF($O$1312:$AH$1312,"○")=0,0,1)</f>
        <v>0</v>
      </c>
      <c r="K1312" s="28" t="s">
        <v>154</v>
      </c>
      <c r="L1312" s="29"/>
      <c r="N1312" s="30"/>
      <c r="O1312" s="8" t="str">
        <f>IF('項目E3(環境の整備)'!$AT$35="","NA",'項目E3(環境の整備)'!$AT$35)</f>
        <v>NA</v>
      </c>
      <c r="AB1312" s="30"/>
      <c r="AC1312" s="30"/>
      <c r="AD1312" s="30"/>
      <c r="AE1312" s="30"/>
      <c r="AF1312" s="30"/>
      <c r="AG1312" s="30"/>
      <c r="AH1312" s="30"/>
      <c r="AI1312" s="30"/>
      <c r="AK1312" s="30"/>
      <c r="AN1312" s="30"/>
      <c r="AO1312" s="30"/>
      <c r="AP1312" s="30"/>
      <c r="AQ1312" s="29"/>
      <c r="AR1312" s="29"/>
      <c r="AT1312" s="120"/>
      <c r="AU1312" s="9" t="s">
        <v>420</v>
      </c>
      <c r="BH1312" s="120"/>
      <c r="BI1312" s="120"/>
      <c r="BJ1312" s="120"/>
      <c r="BK1312" s="120"/>
      <c r="BL1312" s="120"/>
      <c r="BM1312" s="120"/>
      <c r="BN1312" s="120"/>
      <c r="BO1312" s="120"/>
      <c r="BQ1312" s="120"/>
      <c r="BT1312" s="120"/>
      <c r="BU1312" s="120"/>
      <c r="BV1312" s="120"/>
      <c r="BW1312" s="9" t="s">
        <v>343</v>
      </c>
      <c r="BX1312" s="29"/>
      <c r="DI1312" s="29"/>
      <c r="DJ1312" s="13" t="s">
        <v>370</v>
      </c>
    </row>
    <row r="1313" spans="2:114" ht="15" customHeight="1">
      <c r="B1313" s="91" t="s">
        <v>440</v>
      </c>
      <c r="C1313" s="92" t="s">
        <v>352</v>
      </c>
      <c r="D1313" s="92" t="s">
        <v>218</v>
      </c>
      <c r="E1313" s="93" t="s">
        <v>421</v>
      </c>
      <c r="F1313" s="9">
        <v>16</v>
      </c>
      <c r="G1313" s="9">
        <f t="shared" si="20"/>
        <v>1</v>
      </c>
      <c r="J1313" s="8">
        <f>IF($AL$1313="NA",0,1)</f>
        <v>0</v>
      </c>
      <c r="K1313" s="28" t="s">
        <v>118</v>
      </c>
      <c r="L1313" s="29"/>
      <c r="N1313" s="30"/>
      <c r="AB1313" s="30"/>
      <c r="AC1313" s="30"/>
      <c r="AD1313" s="30"/>
      <c r="AE1313" s="30"/>
      <c r="AF1313" s="30"/>
      <c r="AG1313" s="30"/>
      <c r="AH1313" s="30"/>
      <c r="AI1313" s="30"/>
      <c r="AK1313" s="30"/>
      <c r="AL1313" s="8" t="str">
        <f>IF('項目E3(環境の整備)'!$AU$35="","NA",'項目E3(環境の整備)'!$AU$35)</f>
        <v>NA</v>
      </c>
      <c r="AN1313" s="30"/>
      <c r="AO1313" s="30"/>
      <c r="AP1313" s="30"/>
      <c r="AQ1313" s="29"/>
      <c r="AR1313" s="29"/>
      <c r="AT1313" s="120"/>
      <c r="BH1313" s="120"/>
      <c r="BI1313" s="120"/>
      <c r="BJ1313" s="120"/>
      <c r="BK1313" s="120"/>
      <c r="BL1313" s="120"/>
      <c r="BM1313" s="120"/>
      <c r="BN1313" s="120"/>
      <c r="BO1313" s="120"/>
      <c r="BQ1313" s="120"/>
      <c r="BR1313" s="9" t="s">
        <v>422</v>
      </c>
      <c r="BT1313" s="120"/>
      <c r="BU1313" s="120"/>
      <c r="BV1313" s="120"/>
      <c r="BW1313" s="9" t="s">
        <v>344</v>
      </c>
      <c r="BX1313" s="29"/>
      <c r="DI1313" s="29"/>
      <c r="DJ1313" s="13" t="s">
        <v>127</v>
      </c>
    </row>
    <row r="1314" spans="2:114" ht="15" customHeight="1">
      <c r="B1314" s="91" t="s">
        <v>440</v>
      </c>
      <c r="C1314" s="92" t="s">
        <v>352</v>
      </c>
      <c r="D1314" s="92" t="s">
        <v>432</v>
      </c>
      <c r="E1314" s="93" t="s">
        <v>423</v>
      </c>
      <c r="F1314" s="9">
        <v>16</v>
      </c>
      <c r="G1314" s="9">
        <f t="shared" si="20"/>
        <v>1</v>
      </c>
      <c r="J1314" s="8">
        <f>IF(OR($M$1314="(選択)",LEN(TRIM($M$1314))=0,$M$1314="NA"),0,1)</f>
        <v>0</v>
      </c>
      <c r="K1314" s="28" t="s">
        <v>145</v>
      </c>
      <c r="L1314" s="29"/>
      <c r="M1314" s="8" t="str">
        <f>IF('項目E3(環境の整備)'!$AV$35="","NA",'項目E3(環境の整備)'!$AV$35)</f>
        <v>(選択)</v>
      </c>
      <c r="N1314" s="30"/>
      <c r="AB1314" s="30"/>
      <c r="AC1314" s="30"/>
      <c r="AD1314" s="30"/>
      <c r="AE1314" s="30"/>
      <c r="AF1314" s="30"/>
      <c r="AG1314" s="30"/>
      <c r="AH1314" s="30"/>
      <c r="AI1314" s="30"/>
      <c r="AK1314" s="30"/>
      <c r="AN1314" s="30"/>
      <c r="AO1314" s="30"/>
      <c r="AP1314" s="30"/>
      <c r="AQ1314" s="29"/>
      <c r="AR1314" s="29"/>
      <c r="AS1314" s="9" t="s">
        <v>424</v>
      </c>
      <c r="AT1314" s="120"/>
      <c r="BH1314" s="120"/>
      <c r="BI1314" s="120"/>
      <c r="BJ1314" s="120"/>
      <c r="BK1314" s="120"/>
      <c r="BL1314" s="120"/>
      <c r="BM1314" s="120"/>
      <c r="BN1314" s="120"/>
      <c r="BO1314" s="120"/>
      <c r="BQ1314" s="120"/>
      <c r="BT1314" s="120"/>
      <c r="BU1314" s="120"/>
      <c r="BV1314" s="120"/>
      <c r="BW1314" s="9" t="s">
        <v>345</v>
      </c>
      <c r="BX1314" s="29"/>
      <c r="DI1314" s="29"/>
      <c r="DJ1314" s="13" t="s">
        <v>360</v>
      </c>
    </row>
    <row r="1315" spans="2:114" ht="15" customHeight="1">
      <c r="B1315" s="91" t="s">
        <v>440</v>
      </c>
      <c r="C1315" s="92" t="s">
        <v>352</v>
      </c>
      <c r="D1315" s="92" t="s">
        <v>425</v>
      </c>
      <c r="E1315" s="93" t="s">
        <v>426</v>
      </c>
      <c r="F1315" s="9">
        <v>16</v>
      </c>
      <c r="G1315" s="9">
        <f t="shared" si="20"/>
        <v>1</v>
      </c>
      <c r="J1315" s="8">
        <f>IF($AL$1315="NA",0,1)</f>
        <v>0</v>
      </c>
      <c r="K1315" s="28" t="s">
        <v>118</v>
      </c>
      <c r="L1315" s="29"/>
      <c r="N1315" s="30"/>
      <c r="AB1315" s="30"/>
      <c r="AC1315" s="30"/>
      <c r="AD1315" s="30"/>
      <c r="AE1315" s="30"/>
      <c r="AF1315" s="30"/>
      <c r="AG1315" s="30"/>
      <c r="AH1315" s="30"/>
      <c r="AI1315" s="30"/>
      <c r="AK1315" s="30"/>
      <c r="AL1315" s="8" t="str">
        <f>IF('項目E3(環境の整備)'!$AW$35="","NA",'項目E3(環境の整備)'!$AW$35)</f>
        <v>NA</v>
      </c>
      <c r="AN1315" s="30"/>
      <c r="AO1315" s="30"/>
      <c r="AP1315" s="30"/>
      <c r="AQ1315" s="29"/>
      <c r="AR1315" s="29"/>
      <c r="AT1315" s="120"/>
      <c r="BH1315" s="120"/>
      <c r="BI1315" s="120"/>
      <c r="BJ1315" s="120"/>
      <c r="BK1315" s="120"/>
      <c r="BL1315" s="120"/>
      <c r="BM1315" s="120"/>
      <c r="BN1315" s="120"/>
      <c r="BO1315" s="120"/>
      <c r="BQ1315" s="120"/>
      <c r="BR1315" s="9" t="s">
        <v>427</v>
      </c>
      <c r="BT1315" s="120"/>
      <c r="BU1315" s="120"/>
      <c r="BV1315" s="120"/>
      <c r="BW1315" s="9" t="s">
        <v>346</v>
      </c>
      <c r="BX1315" s="29"/>
      <c r="DI1315" s="29"/>
      <c r="DJ1315" s="13" t="s">
        <v>127</v>
      </c>
    </row>
    <row r="1316" spans="2:114" ht="15" customHeight="1">
      <c r="B1316" s="91" t="s">
        <v>440</v>
      </c>
      <c r="C1316" s="92" t="s">
        <v>352</v>
      </c>
      <c r="D1316" s="92" t="s">
        <v>227</v>
      </c>
      <c r="E1316" s="93" t="s">
        <v>228</v>
      </c>
      <c r="F1316" s="9">
        <v>16</v>
      </c>
      <c r="G1316" s="9">
        <f t="shared" si="20"/>
        <v>1</v>
      </c>
      <c r="J1316" s="8">
        <f>IF($AL$1316="NA",0,1)</f>
        <v>0</v>
      </c>
      <c r="K1316" s="28" t="s">
        <v>118</v>
      </c>
      <c r="L1316" s="29"/>
      <c r="N1316" s="30"/>
      <c r="AB1316" s="30"/>
      <c r="AC1316" s="30"/>
      <c r="AD1316" s="30"/>
      <c r="AE1316" s="30"/>
      <c r="AF1316" s="30"/>
      <c r="AG1316" s="30"/>
      <c r="AH1316" s="30"/>
      <c r="AI1316" s="30"/>
      <c r="AK1316" s="30"/>
      <c r="AL1316" s="8" t="str">
        <f>IF('項目E3(環境の整備)'!$AX$35="","NA",'項目E3(環境の整備)'!$AX$35)</f>
        <v>NA</v>
      </c>
      <c r="AN1316" s="30"/>
      <c r="AO1316" s="30"/>
      <c r="AP1316" s="30"/>
      <c r="AQ1316" s="29"/>
      <c r="AR1316" s="29"/>
      <c r="AT1316" s="120"/>
      <c r="BH1316" s="120"/>
      <c r="BI1316" s="120"/>
      <c r="BJ1316" s="120"/>
      <c r="BK1316" s="120"/>
      <c r="BL1316" s="120"/>
      <c r="BM1316" s="120"/>
      <c r="BN1316" s="120"/>
      <c r="BO1316" s="120"/>
      <c r="BQ1316" s="120"/>
      <c r="BR1316" s="9" t="s">
        <v>428</v>
      </c>
      <c r="BT1316" s="120"/>
      <c r="BU1316" s="120"/>
      <c r="BV1316" s="120"/>
      <c r="BW1316" s="9" t="s">
        <v>347</v>
      </c>
      <c r="BX1316" s="29"/>
      <c r="DI1316" s="29"/>
      <c r="DJ1316" s="13" t="s">
        <v>127</v>
      </c>
    </row>
    <row r="1317" spans="2:114" ht="15" customHeight="1">
      <c r="B1317" s="91" t="s">
        <v>440</v>
      </c>
      <c r="C1317" s="92" t="s">
        <v>352</v>
      </c>
      <c r="D1317" s="92" t="s">
        <v>429</v>
      </c>
      <c r="E1317" s="93" t="s">
        <v>430</v>
      </c>
      <c r="F1317" s="9">
        <v>16</v>
      </c>
      <c r="G1317" s="9">
        <f t="shared" si="20"/>
        <v>1</v>
      </c>
      <c r="J1317" s="8">
        <f>IF(OR($M$1317="(選択)",LEN(TRIM($M$1317))=0,$M$1317="NA"),0,1)</f>
        <v>0</v>
      </c>
      <c r="K1317" s="28" t="s">
        <v>145</v>
      </c>
      <c r="L1317" s="29"/>
      <c r="M1317" s="8" t="str">
        <f>IF('項目E3(環境の整備)'!$AY$35="","NA",'項目E3(環境の整備)'!$AY$35)</f>
        <v>(選択)</v>
      </c>
      <c r="N1317" s="30"/>
      <c r="AB1317" s="30"/>
      <c r="AC1317" s="30"/>
      <c r="AD1317" s="30"/>
      <c r="AE1317" s="30"/>
      <c r="AF1317" s="30"/>
      <c r="AG1317" s="30"/>
      <c r="AH1317" s="30"/>
      <c r="AI1317" s="30"/>
      <c r="AK1317" s="30"/>
      <c r="AN1317" s="30"/>
      <c r="AO1317" s="30"/>
      <c r="AP1317" s="30"/>
      <c r="AQ1317" s="29"/>
      <c r="AR1317" s="29"/>
      <c r="AS1317" s="9" t="s">
        <v>431</v>
      </c>
      <c r="AT1317" s="120"/>
      <c r="BH1317" s="120"/>
      <c r="BI1317" s="120"/>
      <c r="BJ1317" s="120"/>
      <c r="BK1317" s="120"/>
      <c r="BL1317" s="120"/>
      <c r="BM1317" s="120"/>
      <c r="BN1317" s="120"/>
      <c r="BO1317" s="120"/>
      <c r="BQ1317" s="120"/>
      <c r="BT1317" s="120"/>
      <c r="BU1317" s="120"/>
      <c r="BV1317" s="120"/>
      <c r="BW1317" s="9" t="s">
        <v>348</v>
      </c>
      <c r="BX1317" s="29"/>
      <c r="DI1317" s="29"/>
      <c r="DJ1317" s="13" t="s">
        <v>360</v>
      </c>
    </row>
    <row r="1318" spans="2:114" ht="15" customHeight="1">
      <c r="B1318" s="91" t="s">
        <v>440</v>
      </c>
      <c r="C1318" s="92" t="s">
        <v>352</v>
      </c>
      <c r="D1318" s="92" t="s">
        <v>357</v>
      </c>
      <c r="E1318" s="93" t="s">
        <v>442</v>
      </c>
      <c r="F1318" s="9">
        <v>17</v>
      </c>
      <c r="G1318" s="9">
        <f t="shared" si="20"/>
        <v>1</v>
      </c>
      <c r="J1318" s="8">
        <f>IF(OR($M$1318="(選択)",LEN(TRIM($M$1318))=0,$M$1318="NA"),0,1)</f>
        <v>0</v>
      </c>
      <c r="K1318" s="28" t="s">
        <v>145</v>
      </c>
      <c r="L1318" s="29"/>
      <c r="M1318" s="8" t="str">
        <f>IF('項目E3(環境の整備)'!$C$36="","NA",'項目E3(環境の整備)'!$C$36)</f>
        <v>(選択)</v>
      </c>
      <c r="N1318" s="30"/>
      <c r="AB1318" s="30"/>
      <c r="AC1318" s="30"/>
      <c r="AD1318" s="30"/>
      <c r="AE1318" s="30"/>
      <c r="AF1318" s="30"/>
      <c r="AG1318" s="30"/>
      <c r="AH1318" s="30"/>
      <c r="AI1318" s="30"/>
      <c r="AK1318" s="30"/>
      <c r="AN1318" s="30"/>
      <c r="AO1318" s="30"/>
      <c r="AP1318" s="30"/>
      <c r="AQ1318" s="29"/>
      <c r="AR1318" s="29"/>
      <c r="AS1318" s="9" t="s">
        <v>359</v>
      </c>
      <c r="AT1318" s="120"/>
      <c r="BH1318" s="120"/>
      <c r="BI1318" s="120"/>
      <c r="BJ1318" s="120"/>
      <c r="BK1318" s="120"/>
      <c r="BL1318" s="120"/>
      <c r="BM1318" s="120"/>
      <c r="BN1318" s="120"/>
      <c r="BO1318" s="120"/>
      <c r="BQ1318" s="120"/>
      <c r="BT1318" s="120"/>
      <c r="BU1318" s="120"/>
      <c r="BV1318" s="120"/>
      <c r="BW1318" s="9" t="s">
        <v>295</v>
      </c>
      <c r="BX1318" s="29"/>
      <c r="DI1318" s="29"/>
      <c r="DJ1318" s="13" t="s">
        <v>360</v>
      </c>
    </row>
    <row r="1319" spans="2:114" ht="15" customHeight="1">
      <c r="B1319" s="91" t="s">
        <v>440</v>
      </c>
      <c r="C1319" s="92" t="s">
        <v>352</v>
      </c>
      <c r="D1319" s="92" t="s">
        <v>361</v>
      </c>
      <c r="E1319" s="93" t="s">
        <v>362</v>
      </c>
      <c r="F1319" s="9">
        <v>17</v>
      </c>
      <c r="G1319" s="9">
        <f t="shared" si="20"/>
        <v>1</v>
      </c>
      <c r="J1319" s="8">
        <f>IF($AL$1319="NA",0,1)</f>
        <v>0</v>
      </c>
      <c r="K1319" s="28" t="s">
        <v>118</v>
      </c>
      <c r="L1319" s="29"/>
      <c r="N1319" s="30"/>
      <c r="AB1319" s="30"/>
      <c r="AC1319" s="30"/>
      <c r="AD1319" s="30"/>
      <c r="AE1319" s="30"/>
      <c r="AF1319" s="30"/>
      <c r="AG1319" s="30"/>
      <c r="AH1319" s="30"/>
      <c r="AI1319" s="30"/>
      <c r="AK1319" s="30"/>
      <c r="AL1319" s="8" t="str">
        <f>IF('項目E3(環境の整備)'!$D$36="","NA",'項目E3(環境の整備)'!$D$36)</f>
        <v>NA</v>
      </c>
      <c r="AN1319" s="30"/>
      <c r="AO1319" s="30"/>
      <c r="AP1319" s="30"/>
      <c r="AQ1319" s="29"/>
      <c r="AR1319" s="29"/>
      <c r="AT1319" s="120"/>
      <c r="BH1319" s="120"/>
      <c r="BI1319" s="120"/>
      <c r="BJ1319" s="120"/>
      <c r="BK1319" s="120"/>
      <c r="BL1319" s="120"/>
      <c r="BM1319" s="120"/>
      <c r="BN1319" s="120"/>
      <c r="BO1319" s="120"/>
      <c r="BQ1319" s="120"/>
      <c r="BR1319" s="9" t="s">
        <v>363</v>
      </c>
      <c r="BT1319" s="120"/>
      <c r="BU1319" s="120"/>
      <c r="BV1319" s="120"/>
      <c r="BW1319" s="9" t="s">
        <v>296</v>
      </c>
      <c r="BX1319" s="29"/>
      <c r="DI1319" s="29"/>
      <c r="DJ1319" s="13" t="s">
        <v>127</v>
      </c>
    </row>
    <row r="1320" spans="2:114" ht="15" customHeight="1">
      <c r="B1320" s="91" t="s">
        <v>440</v>
      </c>
      <c r="C1320" s="92" t="s">
        <v>352</v>
      </c>
      <c r="D1320" s="92" t="s">
        <v>364</v>
      </c>
      <c r="E1320" s="93" t="s">
        <v>365</v>
      </c>
      <c r="F1320" s="9">
        <v>17</v>
      </c>
      <c r="G1320" s="9">
        <f t="shared" si="20"/>
        <v>1</v>
      </c>
      <c r="J1320" s="8">
        <f>IF(COUNTIF($O$1320:$AH$1320,"○")=0,0,1)</f>
        <v>0</v>
      </c>
      <c r="K1320" s="28" t="s">
        <v>366</v>
      </c>
      <c r="L1320" s="29"/>
      <c r="N1320" s="30"/>
      <c r="O1320" s="8" t="str">
        <f>IF('項目E3(環境の整備)'!$G$36="","NA",'項目E3(環境の整備)'!$G$36)</f>
        <v>NA</v>
      </c>
      <c r="P1320" s="8" t="str">
        <f>IF('項目E3(環境の整備)'!$H$36="","NA",'項目E3(環境の整備)'!$H$36)</f>
        <v>NA</v>
      </c>
      <c r="Q1320" s="8" t="str">
        <f>IF('項目E3(環境の整備)'!$I$36="","NA",'項目E3(環境の整備)'!$I$36)</f>
        <v>NA</v>
      </c>
      <c r="AB1320" s="30"/>
      <c r="AC1320" s="30"/>
      <c r="AD1320" s="30"/>
      <c r="AE1320" s="30"/>
      <c r="AF1320" s="30"/>
      <c r="AG1320" s="30"/>
      <c r="AH1320" s="30"/>
      <c r="AI1320" s="30"/>
      <c r="AK1320" s="30"/>
      <c r="AM1320" s="32"/>
      <c r="AN1320" s="30"/>
      <c r="AO1320" s="30"/>
      <c r="AP1320" s="30"/>
      <c r="AQ1320" s="29"/>
      <c r="AR1320" s="29"/>
      <c r="AT1320" s="120"/>
      <c r="AU1320" s="9" t="s">
        <v>367</v>
      </c>
      <c r="AV1320" s="9" t="s">
        <v>368</v>
      </c>
      <c r="AW1320" s="9" t="s">
        <v>369</v>
      </c>
      <c r="BH1320" s="120"/>
      <c r="BI1320" s="120"/>
      <c r="BJ1320" s="120"/>
      <c r="BK1320" s="120"/>
      <c r="BL1320" s="120"/>
      <c r="BM1320" s="120"/>
      <c r="BN1320" s="120"/>
      <c r="BO1320" s="120"/>
      <c r="BQ1320" s="120"/>
      <c r="BT1320" s="120"/>
      <c r="BU1320" s="120"/>
      <c r="BV1320" s="120"/>
      <c r="BW1320" s="9" t="s">
        <v>300</v>
      </c>
      <c r="BX1320" s="29"/>
      <c r="DI1320" s="29"/>
      <c r="DJ1320" s="13" t="s">
        <v>370</v>
      </c>
    </row>
    <row r="1321" spans="2:114" ht="15" customHeight="1">
      <c r="B1321" s="91" t="s">
        <v>440</v>
      </c>
      <c r="C1321" s="92" t="s">
        <v>352</v>
      </c>
      <c r="D1321" s="92" t="s">
        <v>364</v>
      </c>
      <c r="E1321" s="93" t="s">
        <v>371</v>
      </c>
      <c r="F1321" s="9">
        <v>17</v>
      </c>
      <c r="G1321" s="9">
        <f t="shared" si="20"/>
        <v>1</v>
      </c>
      <c r="I1321" s="8">
        <f>IF(AND($J$1320=1,$Q$1320&lt;&gt;"○"),1,0)</f>
        <v>0</v>
      </c>
      <c r="J1321" s="8">
        <f>IF($AL$1321="NA",0,1)</f>
        <v>0</v>
      </c>
      <c r="K1321" s="28" t="s">
        <v>118</v>
      </c>
      <c r="L1321" s="29"/>
      <c r="N1321" s="30"/>
      <c r="AB1321" s="30"/>
      <c r="AC1321" s="30"/>
      <c r="AD1321" s="30"/>
      <c r="AE1321" s="30"/>
      <c r="AF1321" s="30"/>
      <c r="AG1321" s="30"/>
      <c r="AH1321" s="30"/>
      <c r="AI1321" s="30"/>
      <c r="AK1321" s="30"/>
      <c r="AL1321" s="8" t="str">
        <f>IF('項目E3(環境の整備)'!$J$36="","NA",'項目E3(環境の整備)'!$J$36)</f>
        <v>NA</v>
      </c>
      <c r="AN1321" s="30"/>
      <c r="AO1321" s="30"/>
      <c r="AP1321" s="30"/>
      <c r="AQ1321" s="29"/>
      <c r="AR1321" s="29"/>
      <c r="AT1321" s="120"/>
      <c r="BH1321" s="120"/>
      <c r="BI1321" s="120"/>
      <c r="BJ1321" s="120"/>
      <c r="BK1321" s="120"/>
      <c r="BL1321" s="120"/>
      <c r="BM1321" s="120"/>
      <c r="BN1321" s="120"/>
      <c r="BO1321" s="120"/>
      <c r="BQ1321" s="120"/>
      <c r="BR1321" s="9" t="s">
        <v>372</v>
      </c>
      <c r="BT1321" s="120"/>
      <c r="BU1321" s="120"/>
      <c r="BV1321" s="120"/>
      <c r="BW1321" s="9" t="s">
        <v>301</v>
      </c>
      <c r="BX1321" s="29"/>
      <c r="BY1321" s="13" t="s">
        <v>369</v>
      </c>
      <c r="CA1321" s="13" t="s">
        <v>373</v>
      </c>
      <c r="DI1321" s="29"/>
      <c r="DJ1321" s="13" t="s">
        <v>127</v>
      </c>
    </row>
    <row r="1322" spans="2:114" ht="15" customHeight="1">
      <c r="B1322" s="91" t="s">
        <v>440</v>
      </c>
      <c r="C1322" s="92" t="s">
        <v>352</v>
      </c>
      <c r="D1322" s="92" t="s">
        <v>162</v>
      </c>
      <c r="E1322" s="93" t="s">
        <v>374</v>
      </c>
      <c r="F1322" s="9">
        <v>17</v>
      </c>
      <c r="G1322" s="9">
        <f t="shared" si="20"/>
        <v>1</v>
      </c>
      <c r="J1322" s="8">
        <f>IF(COUNTIF($O$1322:$AH$1322,"○")=0,0,1)</f>
        <v>0</v>
      </c>
      <c r="K1322" s="28" t="s">
        <v>154</v>
      </c>
      <c r="L1322" s="29"/>
      <c r="N1322" s="30"/>
      <c r="O1322" s="8" t="str">
        <f>IF('項目E3(環境の整備)'!$K$36="","NA",'項目E3(環境の整備)'!$K$36)</f>
        <v>NA</v>
      </c>
      <c r="P1322" s="8" t="str">
        <f>IF('項目E3(環境の整備)'!$L$36="","NA",'項目E3(環境の整備)'!$L$36)</f>
        <v>NA</v>
      </c>
      <c r="Q1322" s="8" t="str">
        <f>IF('項目E3(環境の整備)'!$M$36="","NA",'項目E3(環境の整備)'!$M$36)</f>
        <v>NA</v>
      </c>
      <c r="R1322" s="8" t="str">
        <f>IF('項目E3(環境の整備)'!$N$36="","NA",'項目E3(環境の整備)'!$N$36)</f>
        <v>NA</v>
      </c>
      <c r="AB1322" s="30"/>
      <c r="AC1322" s="30"/>
      <c r="AD1322" s="30"/>
      <c r="AE1322" s="30"/>
      <c r="AF1322" s="30"/>
      <c r="AG1322" s="30"/>
      <c r="AH1322" s="30"/>
      <c r="AI1322" s="30"/>
      <c r="AK1322" s="30"/>
      <c r="AN1322" s="30"/>
      <c r="AO1322" s="30"/>
      <c r="AP1322" s="30"/>
      <c r="AQ1322" s="29"/>
      <c r="AR1322" s="29"/>
      <c r="AT1322" s="120"/>
      <c r="AU1322" s="9" t="s">
        <v>375</v>
      </c>
      <c r="AV1322" s="9" t="s">
        <v>376</v>
      </c>
      <c r="AW1322" s="9" t="s">
        <v>377</v>
      </c>
      <c r="AX1322" s="9" t="s">
        <v>378</v>
      </c>
      <c r="BH1322" s="120"/>
      <c r="BI1322" s="120"/>
      <c r="BJ1322" s="120"/>
      <c r="BK1322" s="120"/>
      <c r="BL1322" s="120"/>
      <c r="BM1322" s="120"/>
      <c r="BN1322" s="120"/>
      <c r="BO1322" s="120"/>
      <c r="BQ1322" s="120"/>
      <c r="BT1322" s="120"/>
      <c r="BU1322" s="120"/>
      <c r="BV1322" s="120"/>
      <c r="BW1322" s="9" t="s">
        <v>306</v>
      </c>
      <c r="BX1322" s="29"/>
      <c r="DI1322" s="29"/>
      <c r="DJ1322" s="13" t="s">
        <v>370</v>
      </c>
    </row>
    <row r="1323" spans="2:114" ht="15" customHeight="1">
      <c r="B1323" s="91" t="s">
        <v>440</v>
      </c>
      <c r="C1323" s="92" t="s">
        <v>352</v>
      </c>
      <c r="D1323" s="92" t="s">
        <v>379</v>
      </c>
      <c r="E1323" s="93" t="s">
        <v>380</v>
      </c>
      <c r="F1323" s="9">
        <v>17</v>
      </c>
      <c r="G1323" s="9">
        <f t="shared" si="20"/>
        <v>1</v>
      </c>
      <c r="J1323" s="8">
        <f>IF(COUNTIF($O$1323:$AH$1323,"○")=0,0,1)</f>
        <v>0</v>
      </c>
      <c r="K1323" s="28" t="s">
        <v>154</v>
      </c>
      <c r="L1323" s="29"/>
      <c r="N1323" s="30"/>
      <c r="O1323" s="8" t="str">
        <f>IF('項目E3(環境の整備)'!$O$36="","NA",'項目E3(環境の整備)'!$O$36)</f>
        <v>NA</v>
      </c>
      <c r="P1323" s="8" t="str">
        <f>IF('項目E3(環境の整備)'!$P$36="","NA",'項目E3(環境の整備)'!$P$36)</f>
        <v>NA</v>
      </c>
      <c r="Q1323" s="8" t="str">
        <f>IF('項目E3(環境の整備)'!$Q$36="","NA",'項目E3(環境の整備)'!$Q$36)</f>
        <v>NA</v>
      </c>
      <c r="R1323" s="8" t="str">
        <f>IF('項目E3(環境の整備)'!$R$36="","NA",'項目E3(環境の整備)'!$R$36)</f>
        <v>NA</v>
      </c>
      <c r="S1323" s="8" t="str">
        <f>IF('項目E3(環境の整備)'!$S$36="","NA",'項目E3(環境の整備)'!$S$36)</f>
        <v>NA</v>
      </c>
      <c r="T1323" s="8" t="str">
        <f>IF('項目E3(環境の整備)'!$T$36="","NA",'項目E3(環境の整備)'!$T$36)</f>
        <v>NA</v>
      </c>
      <c r="U1323" s="8" t="str">
        <f>IF('項目E3(環境の整備)'!$U$36="","NA",'項目E3(環境の整備)'!$U$36)</f>
        <v>NA</v>
      </c>
      <c r="V1323" s="8" t="str">
        <f>IF('項目E3(環境の整備)'!$V$36="","NA",'項目E3(環境の整備)'!$V$36)</f>
        <v>NA</v>
      </c>
      <c r="W1323" s="8" t="str">
        <f>IF('項目E3(環境の整備)'!$W$36="","NA",'項目E3(環境の整備)'!$W$36)</f>
        <v>NA</v>
      </c>
      <c r="AB1323" s="30"/>
      <c r="AC1323" s="30"/>
      <c r="AD1323" s="30"/>
      <c r="AE1323" s="30"/>
      <c r="AF1323" s="30"/>
      <c r="AG1323" s="30"/>
      <c r="AH1323" s="30"/>
      <c r="AI1323" s="30"/>
      <c r="AK1323" s="30"/>
      <c r="AN1323" s="30"/>
      <c r="AO1323" s="30"/>
      <c r="AP1323" s="30"/>
      <c r="AQ1323" s="29"/>
      <c r="AR1323" s="29"/>
      <c r="AT1323" s="120"/>
      <c r="AU1323" s="9" t="s">
        <v>381</v>
      </c>
      <c r="AV1323" s="9" t="s">
        <v>382</v>
      </c>
      <c r="AW1323" s="9" t="s">
        <v>383</v>
      </c>
      <c r="AX1323" s="9" t="s">
        <v>384</v>
      </c>
      <c r="AY1323" s="9" t="s">
        <v>385</v>
      </c>
      <c r="AZ1323" s="9" t="s">
        <v>386</v>
      </c>
      <c r="BA1323" s="9" t="s">
        <v>387</v>
      </c>
      <c r="BB1323" s="9" t="s">
        <v>388</v>
      </c>
      <c r="BC1323" s="9" t="s">
        <v>389</v>
      </c>
      <c r="BH1323" s="120"/>
      <c r="BI1323" s="120"/>
      <c r="BJ1323" s="120"/>
      <c r="BK1323" s="120"/>
      <c r="BL1323" s="120"/>
      <c r="BM1323" s="120"/>
      <c r="BN1323" s="120"/>
      <c r="BO1323" s="120"/>
      <c r="BQ1323" s="120"/>
      <c r="BT1323" s="120"/>
      <c r="BU1323" s="120"/>
      <c r="BV1323" s="120"/>
      <c r="BW1323" s="9" t="s">
        <v>316</v>
      </c>
      <c r="BX1323" s="29"/>
      <c r="DI1323" s="29"/>
      <c r="DJ1323" s="13" t="s">
        <v>370</v>
      </c>
    </row>
    <row r="1324" spans="2:114" ht="15" customHeight="1">
      <c r="B1324" s="91" t="s">
        <v>440</v>
      </c>
      <c r="C1324" s="92" t="s">
        <v>352</v>
      </c>
      <c r="D1324" s="92" t="s">
        <v>391</v>
      </c>
      <c r="E1324" s="93" t="s">
        <v>392</v>
      </c>
      <c r="F1324" s="9">
        <v>17</v>
      </c>
      <c r="G1324" s="9">
        <f t="shared" si="20"/>
        <v>1</v>
      </c>
      <c r="J1324" s="8">
        <f>IF(COUNTIF($O$1324:$AH$1324,"○")=0,0,1)</f>
        <v>0</v>
      </c>
      <c r="K1324" s="28" t="s">
        <v>154</v>
      </c>
      <c r="L1324" s="29"/>
      <c r="N1324" s="30"/>
      <c r="O1324" s="8" t="str">
        <f>IF('項目E3(環境の整備)'!$X$36="","NA",'項目E3(環境の整備)'!$X$36)</f>
        <v>NA</v>
      </c>
      <c r="P1324" s="8" t="str">
        <f>IF('項目E3(環境の整備)'!$Y$36="","NA",'項目E3(環境の整備)'!$Y$36)</f>
        <v>NA</v>
      </c>
      <c r="Q1324" s="8" t="str">
        <f>IF('項目E3(環境の整備)'!$Z$36="","NA",'項目E3(環境の整備)'!$Z$36)</f>
        <v>NA</v>
      </c>
      <c r="R1324" s="8" t="str">
        <f>IF('項目E3(環境の整備)'!$AA$36="","NA",'項目E3(環境の整備)'!$AA$36)</f>
        <v>NA</v>
      </c>
      <c r="S1324" s="8" t="str">
        <f>IF('項目E3(環境の整備)'!$AB$36="","NA",'項目E3(環境の整備)'!$AB$36)</f>
        <v>NA</v>
      </c>
      <c r="T1324" s="8" t="str">
        <f>IF('項目E3(環境の整備)'!$AC$36="","NA",'項目E3(環境の整備)'!$AC$36)</f>
        <v>NA</v>
      </c>
      <c r="U1324" s="8" t="str">
        <f>IF('項目E3(環境の整備)'!$AD$36="","NA",'項目E3(環境の整備)'!$AD$36)</f>
        <v>NA</v>
      </c>
      <c r="V1324" s="8" t="str">
        <f>IF('項目E3(環境の整備)'!$AE$36="","NA",'項目E3(環境の整備)'!$AE$36)</f>
        <v>NA</v>
      </c>
      <c r="W1324" s="8" t="str">
        <f>IF('項目E3(環境の整備)'!$AF$36="","NA",'項目E3(環境の整備)'!$AF$36)</f>
        <v>NA</v>
      </c>
      <c r="X1324" s="8" t="str">
        <f>IF('項目E3(環境の整備)'!$AG$36="","NA",'項目E3(環境の整備)'!$AG$36)</f>
        <v>NA</v>
      </c>
      <c r="Y1324" s="8" t="str">
        <f>IF('項目E3(環境の整備)'!$AH$36="","NA",'項目E3(環境の整備)'!$AH$36)</f>
        <v>NA</v>
      </c>
      <c r="AB1324" s="30"/>
      <c r="AC1324" s="30"/>
      <c r="AD1324" s="30"/>
      <c r="AE1324" s="30"/>
      <c r="AF1324" s="30"/>
      <c r="AG1324" s="30"/>
      <c r="AH1324" s="30"/>
      <c r="AI1324" s="30"/>
      <c r="AK1324" s="30"/>
      <c r="AN1324" s="30"/>
      <c r="AO1324" s="30"/>
      <c r="AP1324" s="30"/>
      <c r="AQ1324" s="29"/>
      <c r="AR1324" s="29"/>
      <c r="AT1324" s="120"/>
      <c r="AU1324" s="9" t="s">
        <v>393</v>
      </c>
      <c r="AV1324" s="9" t="s">
        <v>394</v>
      </c>
      <c r="AW1324" s="9" t="s">
        <v>395</v>
      </c>
      <c r="AX1324" s="9" t="s">
        <v>396</v>
      </c>
      <c r="AY1324" s="9" t="s">
        <v>397</v>
      </c>
      <c r="AZ1324" s="9" t="s">
        <v>398</v>
      </c>
      <c r="BA1324" s="9" t="s">
        <v>399</v>
      </c>
      <c r="BB1324" s="9" t="s">
        <v>400</v>
      </c>
      <c r="BC1324" s="9" t="s">
        <v>401</v>
      </c>
      <c r="BD1324" s="9" t="s">
        <v>402</v>
      </c>
      <c r="BE1324" s="9" t="s">
        <v>403</v>
      </c>
      <c r="BH1324" s="120"/>
      <c r="BI1324" s="120"/>
      <c r="BJ1324" s="120"/>
      <c r="BK1324" s="120"/>
      <c r="BL1324" s="120"/>
      <c r="BM1324" s="120"/>
      <c r="BN1324" s="120"/>
      <c r="BO1324" s="120"/>
      <c r="BQ1324" s="120"/>
      <c r="BT1324" s="120"/>
      <c r="BU1324" s="120"/>
      <c r="BV1324" s="120"/>
      <c r="BW1324" s="9" t="s">
        <v>328</v>
      </c>
      <c r="BX1324" s="29"/>
      <c r="DI1324" s="29"/>
      <c r="DJ1324" s="13" t="s">
        <v>370</v>
      </c>
    </row>
    <row r="1325" spans="2:114" ht="15" customHeight="1">
      <c r="B1325" s="91" t="s">
        <v>440</v>
      </c>
      <c r="C1325" s="92" t="s">
        <v>352</v>
      </c>
      <c r="D1325" s="92" t="s">
        <v>391</v>
      </c>
      <c r="E1325" s="93" t="s">
        <v>404</v>
      </c>
      <c r="F1325" s="9">
        <v>17</v>
      </c>
      <c r="G1325" s="9">
        <f t="shared" si="20"/>
        <v>1</v>
      </c>
      <c r="I1325" s="8">
        <f>IF(AND($J$1324=1,$Y$1324&lt;&gt;"○"),1,0)</f>
        <v>0</v>
      </c>
      <c r="J1325" s="8">
        <f>IF($AL$1325="NA",0,1)</f>
        <v>0</v>
      </c>
      <c r="K1325" s="28" t="s">
        <v>118</v>
      </c>
      <c r="L1325" s="29"/>
      <c r="N1325" s="30"/>
      <c r="AB1325" s="30"/>
      <c r="AC1325" s="30"/>
      <c r="AD1325" s="30"/>
      <c r="AE1325" s="30"/>
      <c r="AF1325" s="30"/>
      <c r="AG1325" s="30"/>
      <c r="AH1325" s="30"/>
      <c r="AI1325" s="30"/>
      <c r="AK1325" s="30"/>
      <c r="AL1325" s="8" t="str">
        <f>IF('項目E3(環境の整備)'!$AI$36="","NA",'項目E3(環境の整備)'!$AI$36)</f>
        <v>NA</v>
      </c>
      <c r="AN1325" s="30"/>
      <c r="AO1325" s="30"/>
      <c r="AP1325" s="30"/>
      <c r="AQ1325" s="29"/>
      <c r="AR1325" s="29"/>
      <c r="AT1325" s="120"/>
      <c r="BH1325" s="120"/>
      <c r="BI1325" s="120"/>
      <c r="BJ1325" s="120"/>
      <c r="BK1325" s="120"/>
      <c r="BL1325" s="120"/>
      <c r="BM1325" s="120"/>
      <c r="BN1325" s="120"/>
      <c r="BO1325" s="120"/>
      <c r="BQ1325" s="120"/>
      <c r="BR1325" s="9" t="s">
        <v>405</v>
      </c>
      <c r="BT1325" s="120"/>
      <c r="BU1325" s="120"/>
      <c r="BV1325" s="120"/>
      <c r="BW1325" s="9" t="s">
        <v>329</v>
      </c>
      <c r="BX1325" s="29"/>
      <c r="BY1325" s="13" t="s">
        <v>403</v>
      </c>
      <c r="CA1325" s="13" t="s">
        <v>373</v>
      </c>
      <c r="DI1325" s="29"/>
      <c r="DJ1325" s="13" t="s">
        <v>127</v>
      </c>
    </row>
    <row r="1326" spans="2:114" ht="15" customHeight="1">
      <c r="B1326" s="91" t="s">
        <v>440</v>
      </c>
      <c r="C1326" s="92" t="s">
        <v>352</v>
      </c>
      <c r="D1326" s="92" t="s">
        <v>406</v>
      </c>
      <c r="E1326" s="93" t="s">
        <v>407</v>
      </c>
      <c r="F1326" s="9">
        <v>17</v>
      </c>
      <c r="G1326" s="9">
        <f t="shared" si="20"/>
        <v>1</v>
      </c>
      <c r="J1326" s="8">
        <f>IF(COUNTIF($O$1326:$AH$1326,"○")=0,0,1)</f>
        <v>0</v>
      </c>
      <c r="K1326" s="28" t="s">
        <v>154</v>
      </c>
      <c r="L1326" s="29"/>
      <c r="N1326" s="30"/>
      <c r="O1326" s="8" t="str">
        <f>IF('項目E3(環境の整備)'!$AJ$36="","NA",'項目E3(環境の整備)'!$AJ$36)</f>
        <v>NA</v>
      </c>
      <c r="P1326" s="8" t="str">
        <f>IF('項目E3(環境の整備)'!$AK$36="","NA",'項目E3(環境の整備)'!$AK$36)</f>
        <v>NA</v>
      </c>
      <c r="Q1326" s="8" t="str">
        <f>IF('項目E3(環境の整備)'!$AL$36="","NA",'項目E3(環境の整備)'!$AL$36)</f>
        <v>NA</v>
      </c>
      <c r="R1326" s="8" t="str">
        <f>IF('項目E3(環境の整備)'!$AM$36="","NA",'項目E3(環境の整備)'!$AM$36)</f>
        <v>NA</v>
      </c>
      <c r="S1326" s="8" t="str">
        <f>IF('項目E3(環境の整備)'!$AN$36="","NA",'項目E3(環境の整備)'!$AN$36)</f>
        <v>NA</v>
      </c>
      <c r="T1326" s="8" t="str">
        <f>IF('項目E3(環境の整備)'!$AO$36="","NA",'項目E3(環境の整備)'!$AO$36)</f>
        <v>NA</v>
      </c>
      <c r="AB1326" s="30"/>
      <c r="AC1326" s="30"/>
      <c r="AD1326" s="30"/>
      <c r="AE1326" s="30"/>
      <c r="AF1326" s="30"/>
      <c r="AG1326" s="30"/>
      <c r="AH1326" s="30"/>
      <c r="AI1326" s="30"/>
      <c r="AK1326" s="30"/>
      <c r="AN1326" s="30"/>
      <c r="AO1326" s="30"/>
      <c r="AP1326" s="30"/>
      <c r="AQ1326" s="29"/>
      <c r="AR1326" s="29"/>
      <c r="AT1326" s="120"/>
      <c r="AU1326" s="9" t="s">
        <v>408</v>
      </c>
      <c r="AV1326" s="9" t="s">
        <v>409</v>
      </c>
      <c r="AW1326" s="9" t="s">
        <v>410</v>
      </c>
      <c r="AX1326" s="9" t="s">
        <v>411</v>
      </c>
      <c r="AY1326" s="9" t="s">
        <v>412</v>
      </c>
      <c r="AZ1326" s="9" t="s">
        <v>413</v>
      </c>
      <c r="BH1326" s="120"/>
      <c r="BI1326" s="120"/>
      <c r="BJ1326" s="120"/>
      <c r="BK1326" s="120"/>
      <c r="BL1326" s="120"/>
      <c r="BM1326" s="120"/>
      <c r="BN1326" s="120"/>
      <c r="BO1326" s="120"/>
      <c r="BQ1326" s="120"/>
      <c r="BT1326" s="120"/>
      <c r="BU1326" s="120"/>
      <c r="BV1326" s="120"/>
      <c r="BW1326" s="9" t="s">
        <v>336</v>
      </c>
      <c r="BX1326" s="29"/>
      <c r="DI1326" s="29"/>
      <c r="DJ1326" s="13" t="s">
        <v>370</v>
      </c>
    </row>
    <row r="1327" spans="2:114" ht="15" customHeight="1">
      <c r="B1327" s="91" t="s">
        <v>440</v>
      </c>
      <c r="C1327" s="92" t="s">
        <v>352</v>
      </c>
      <c r="D1327" s="92" t="s">
        <v>406</v>
      </c>
      <c r="E1327" s="93" t="s">
        <v>414</v>
      </c>
      <c r="F1327" s="9">
        <v>17</v>
      </c>
      <c r="G1327" s="9">
        <f t="shared" si="20"/>
        <v>1</v>
      </c>
      <c r="I1327" s="8">
        <f>IF(AND($J$1326=1,$T$1326&lt;&gt;"○"),1,0)</f>
        <v>0</v>
      </c>
      <c r="J1327" s="8">
        <f>IF($AL$1327="NA",0,1)</f>
        <v>0</v>
      </c>
      <c r="K1327" s="28" t="s">
        <v>118</v>
      </c>
      <c r="L1327" s="29"/>
      <c r="N1327" s="30"/>
      <c r="AB1327" s="30"/>
      <c r="AC1327" s="30"/>
      <c r="AD1327" s="30"/>
      <c r="AE1327" s="30"/>
      <c r="AF1327" s="30"/>
      <c r="AG1327" s="30"/>
      <c r="AH1327" s="30"/>
      <c r="AI1327" s="30"/>
      <c r="AK1327" s="30"/>
      <c r="AL1327" s="8" t="str">
        <f>IF('項目E3(環境の整備)'!$AP$36="","NA",'項目E3(環境の整備)'!$AP$36)</f>
        <v>NA</v>
      </c>
      <c r="AN1327" s="30"/>
      <c r="AO1327" s="30"/>
      <c r="AP1327" s="30"/>
      <c r="AQ1327" s="29"/>
      <c r="AR1327" s="29"/>
      <c r="AT1327" s="120"/>
      <c r="BH1327" s="120"/>
      <c r="BI1327" s="120"/>
      <c r="BJ1327" s="120"/>
      <c r="BK1327" s="120"/>
      <c r="BL1327" s="120"/>
      <c r="BM1327" s="120"/>
      <c r="BN1327" s="120"/>
      <c r="BO1327" s="120"/>
      <c r="BQ1327" s="120"/>
      <c r="BR1327" s="9" t="s">
        <v>415</v>
      </c>
      <c r="BT1327" s="120"/>
      <c r="BU1327" s="120"/>
      <c r="BV1327" s="120"/>
      <c r="BW1327" s="9" t="s">
        <v>337</v>
      </c>
      <c r="BX1327" s="29"/>
      <c r="BY1327" s="13" t="s">
        <v>413</v>
      </c>
      <c r="CA1327" s="13" t="s">
        <v>373</v>
      </c>
      <c r="DI1327" s="29"/>
      <c r="DJ1327" s="13" t="s">
        <v>127</v>
      </c>
    </row>
    <row r="1328" spans="2:114" ht="15" customHeight="1">
      <c r="B1328" s="91" t="s">
        <v>440</v>
      </c>
      <c r="C1328" s="92" t="s">
        <v>352</v>
      </c>
      <c r="D1328" s="92" t="s">
        <v>209</v>
      </c>
      <c r="E1328" s="93" t="s">
        <v>210</v>
      </c>
      <c r="F1328" s="9">
        <v>17</v>
      </c>
      <c r="G1328" s="9">
        <f t="shared" si="20"/>
        <v>1</v>
      </c>
      <c r="J1328" s="8">
        <f>IF(COUNTIF($O$1328:$AH$1328,"○")=0,0,1)</f>
        <v>0</v>
      </c>
      <c r="K1328" s="28" t="s">
        <v>154</v>
      </c>
      <c r="L1328" s="29"/>
      <c r="N1328" s="30"/>
      <c r="O1328" s="8" t="str">
        <f>IF('項目E3(環境の整備)'!$AQ$36="","NA",'項目E3(環境の整備)'!$AQ$36)</f>
        <v>NA</v>
      </c>
      <c r="P1328" s="8" t="str">
        <f>IF('項目E3(環境の整備)'!$AR$36="","NA",'項目E3(環境の整備)'!$AR$36)</f>
        <v>NA</v>
      </c>
      <c r="Q1328" s="8" t="str">
        <f>IF('項目E3(環境の整備)'!$AS$36="","NA",'項目E3(環境の整備)'!$AS$36)</f>
        <v>NA</v>
      </c>
      <c r="AB1328" s="30"/>
      <c r="AC1328" s="30"/>
      <c r="AD1328" s="30"/>
      <c r="AE1328" s="30"/>
      <c r="AF1328" s="30"/>
      <c r="AG1328" s="30"/>
      <c r="AH1328" s="30"/>
      <c r="AI1328" s="30"/>
      <c r="AK1328" s="30"/>
      <c r="AN1328" s="30"/>
      <c r="AO1328" s="30"/>
      <c r="AP1328" s="30"/>
      <c r="AQ1328" s="29"/>
      <c r="AR1328" s="29"/>
      <c r="AT1328" s="120"/>
      <c r="AU1328" s="9" t="s">
        <v>416</v>
      </c>
      <c r="AV1328" s="9" t="s">
        <v>417</v>
      </c>
      <c r="AW1328" s="9" t="s">
        <v>418</v>
      </c>
      <c r="BH1328" s="120"/>
      <c r="BI1328" s="120"/>
      <c r="BJ1328" s="120"/>
      <c r="BK1328" s="120"/>
      <c r="BL1328" s="120"/>
      <c r="BM1328" s="120"/>
      <c r="BN1328" s="120"/>
      <c r="BO1328" s="120"/>
      <c r="BQ1328" s="120"/>
      <c r="BT1328" s="120"/>
      <c r="BU1328" s="120"/>
      <c r="BV1328" s="120"/>
      <c r="BW1328" s="9" t="s">
        <v>342</v>
      </c>
      <c r="BX1328" s="29"/>
      <c r="DI1328" s="29"/>
      <c r="DJ1328" s="13" t="s">
        <v>370</v>
      </c>
    </row>
    <row r="1329" spans="2:114" ht="15" customHeight="1">
      <c r="B1329" s="91" t="s">
        <v>440</v>
      </c>
      <c r="C1329" s="92" t="s">
        <v>352</v>
      </c>
      <c r="D1329" s="92" t="s">
        <v>215</v>
      </c>
      <c r="E1329" s="93" t="s">
        <v>419</v>
      </c>
      <c r="F1329" s="9">
        <v>17</v>
      </c>
      <c r="G1329" s="9">
        <f t="shared" si="20"/>
        <v>1</v>
      </c>
      <c r="J1329" s="8">
        <f>IF(COUNTIF($O$1329:$AH$1329,"○")=0,0,1)</f>
        <v>0</v>
      </c>
      <c r="K1329" s="28" t="s">
        <v>154</v>
      </c>
      <c r="L1329" s="29"/>
      <c r="N1329" s="30"/>
      <c r="O1329" s="8" t="str">
        <f>IF('項目E3(環境の整備)'!$AT$36="","NA",'項目E3(環境の整備)'!$AT$36)</f>
        <v>NA</v>
      </c>
      <c r="AB1329" s="30"/>
      <c r="AC1329" s="30"/>
      <c r="AD1329" s="30"/>
      <c r="AE1329" s="30"/>
      <c r="AF1329" s="30"/>
      <c r="AG1329" s="30"/>
      <c r="AH1329" s="30"/>
      <c r="AI1329" s="30"/>
      <c r="AK1329" s="30"/>
      <c r="AN1329" s="30"/>
      <c r="AO1329" s="30"/>
      <c r="AP1329" s="30"/>
      <c r="AQ1329" s="29"/>
      <c r="AR1329" s="29"/>
      <c r="AT1329" s="120"/>
      <c r="AU1329" s="9" t="s">
        <v>420</v>
      </c>
      <c r="BH1329" s="120"/>
      <c r="BI1329" s="120"/>
      <c r="BJ1329" s="120"/>
      <c r="BK1329" s="120"/>
      <c r="BL1329" s="120"/>
      <c r="BM1329" s="120"/>
      <c r="BN1329" s="120"/>
      <c r="BO1329" s="120"/>
      <c r="BQ1329" s="120"/>
      <c r="BT1329" s="120"/>
      <c r="BU1329" s="120"/>
      <c r="BV1329" s="120"/>
      <c r="BW1329" s="9" t="s">
        <v>343</v>
      </c>
      <c r="BX1329" s="29"/>
      <c r="DI1329" s="29"/>
      <c r="DJ1329" s="13" t="s">
        <v>370</v>
      </c>
    </row>
    <row r="1330" spans="2:114" ht="15" customHeight="1">
      <c r="B1330" s="91" t="s">
        <v>440</v>
      </c>
      <c r="C1330" s="92" t="s">
        <v>352</v>
      </c>
      <c r="D1330" s="92" t="s">
        <v>218</v>
      </c>
      <c r="E1330" s="93" t="s">
        <v>421</v>
      </c>
      <c r="F1330" s="9">
        <v>17</v>
      </c>
      <c r="G1330" s="9">
        <f t="shared" si="20"/>
        <v>1</v>
      </c>
      <c r="J1330" s="8">
        <f>IF($AL$1330="NA",0,1)</f>
        <v>0</v>
      </c>
      <c r="K1330" s="28" t="s">
        <v>118</v>
      </c>
      <c r="L1330" s="29"/>
      <c r="N1330" s="30"/>
      <c r="AB1330" s="30"/>
      <c r="AC1330" s="30"/>
      <c r="AD1330" s="30"/>
      <c r="AE1330" s="30"/>
      <c r="AF1330" s="30"/>
      <c r="AG1330" s="30"/>
      <c r="AH1330" s="30"/>
      <c r="AI1330" s="30"/>
      <c r="AK1330" s="30"/>
      <c r="AL1330" s="8" t="str">
        <f>IF('項目E3(環境の整備)'!$AU$36="","NA",'項目E3(環境の整備)'!$AU$36)</f>
        <v>NA</v>
      </c>
      <c r="AN1330" s="30"/>
      <c r="AO1330" s="30"/>
      <c r="AP1330" s="30"/>
      <c r="AQ1330" s="29"/>
      <c r="AR1330" s="29"/>
      <c r="AT1330" s="120"/>
      <c r="BH1330" s="120"/>
      <c r="BI1330" s="120"/>
      <c r="BJ1330" s="120"/>
      <c r="BK1330" s="120"/>
      <c r="BL1330" s="120"/>
      <c r="BM1330" s="120"/>
      <c r="BN1330" s="120"/>
      <c r="BO1330" s="120"/>
      <c r="BQ1330" s="120"/>
      <c r="BR1330" s="9" t="s">
        <v>422</v>
      </c>
      <c r="BT1330" s="120"/>
      <c r="BU1330" s="120"/>
      <c r="BV1330" s="120"/>
      <c r="BW1330" s="9" t="s">
        <v>344</v>
      </c>
      <c r="BX1330" s="29"/>
      <c r="DI1330" s="29"/>
      <c r="DJ1330" s="13" t="s">
        <v>127</v>
      </c>
    </row>
    <row r="1331" spans="2:114" ht="15" customHeight="1">
      <c r="B1331" s="91" t="s">
        <v>440</v>
      </c>
      <c r="C1331" s="92" t="s">
        <v>352</v>
      </c>
      <c r="D1331" s="92" t="s">
        <v>432</v>
      </c>
      <c r="E1331" s="93" t="s">
        <v>423</v>
      </c>
      <c r="F1331" s="9">
        <v>17</v>
      </c>
      <c r="G1331" s="9">
        <f t="shared" si="20"/>
        <v>1</v>
      </c>
      <c r="J1331" s="8">
        <f>IF(OR($M$1331="(選択)",LEN(TRIM($M$1331))=0,$M$1331="NA"),0,1)</f>
        <v>0</v>
      </c>
      <c r="K1331" s="28" t="s">
        <v>145</v>
      </c>
      <c r="L1331" s="29"/>
      <c r="M1331" s="8" t="str">
        <f>IF('項目E3(環境の整備)'!$AV$36="","NA",'項目E3(環境の整備)'!$AV$36)</f>
        <v>(選択)</v>
      </c>
      <c r="N1331" s="30"/>
      <c r="AB1331" s="30"/>
      <c r="AC1331" s="30"/>
      <c r="AD1331" s="30"/>
      <c r="AE1331" s="30"/>
      <c r="AF1331" s="30"/>
      <c r="AG1331" s="30"/>
      <c r="AH1331" s="30"/>
      <c r="AI1331" s="30"/>
      <c r="AK1331" s="30"/>
      <c r="AN1331" s="30"/>
      <c r="AO1331" s="30"/>
      <c r="AP1331" s="30"/>
      <c r="AQ1331" s="29"/>
      <c r="AR1331" s="29"/>
      <c r="AS1331" s="9" t="s">
        <v>424</v>
      </c>
      <c r="AT1331" s="120"/>
      <c r="BH1331" s="120"/>
      <c r="BI1331" s="120"/>
      <c r="BJ1331" s="120"/>
      <c r="BK1331" s="120"/>
      <c r="BL1331" s="120"/>
      <c r="BM1331" s="120"/>
      <c r="BN1331" s="120"/>
      <c r="BO1331" s="120"/>
      <c r="BQ1331" s="120"/>
      <c r="BT1331" s="120"/>
      <c r="BU1331" s="120"/>
      <c r="BV1331" s="120"/>
      <c r="BW1331" s="9" t="s">
        <v>345</v>
      </c>
      <c r="BX1331" s="29"/>
      <c r="DI1331" s="29"/>
      <c r="DJ1331" s="13" t="s">
        <v>360</v>
      </c>
    </row>
    <row r="1332" spans="2:114" ht="15" customHeight="1">
      <c r="B1332" s="91" t="s">
        <v>440</v>
      </c>
      <c r="C1332" s="92" t="s">
        <v>352</v>
      </c>
      <c r="D1332" s="92" t="s">
        <v>425</v>
      </c>
      <c r="E1332" s="93" t="s">
        <v>426</v>
      </c>
      <c r="F1332" s="9">
        <v>17</v>
      </c>
      <c r="G1332" s="9">
        <f t="shared" si="20"/>
        <v>1</v>
      </c>
      <c r="J1332" s="8">
        <f>IF($AL$1332="NA",0,1)</f>
        <v>0</v>
      </c>
      <c r="K1332" s="28" t="s">
        <v>118</v>
      </c>
      <c r="L1332" s="29"/>
      <c r="N1332" s="30"/>
      <c r="AB1332" s="30"/>
      <c r="AC1332" s="30"/>
      <c r="AD1332" s="30"/>
      <c r="AE1332" s="30"/>
      <c r="AF1332" s="30"/>
      <c r="AG1332" s="30"/>
      <c r="AH1332" s="30"/>
      <c r="AI1332" s="30"/>
      <c r="AK1332" s="30"/>
      <c r="AL1332" s="8" t="str">
        <f>IF('項目E3(環境の整備)'!$AW$36="","NA",'項目E3(環境の整備)'!$AW$36)</f>
        <v>NA</v>
      </c>
      <c r="AN1332" s="30"/>
      <c r="AO1332" s="30"/>
      <c r="AP1332" s="30"/>
      <c r="AQ1332" s="29"/>
      <c r="AR1332" s="29"/>
      <c r="AT1332" s="120"/>
      <c r="BH1332" s="120"/>
      <c r="BI1332" s="120"/>
      <c r="BJ1332" s="120"/>
      <c r="BK1332" s="120"/>
      <c r="BL1332" s="120"/>
      <c r="BM1332" s="120"/>
      <c r="BN1332" s="120"/>
      <c r="BO1332" s="120"/>
      <c r="BQ1332" s="120"/>
      <c r="BR1332" s="9" t="s">
        <v>427</v>
      </c>
      <c r="BT1332" s="120"/>
      <c r="BU1332" s="120"/>
      <c r="BV1332" s="120"/>
      <c r="BW1332" s="9" t="s">
        <v>346</v>
      </c>
      <c r="BX1332" s="29"/>
      <c r="DI1332" s="29"/>
      <c r="DJ1332" s="13" t="s">
        <v>127</v>
      </c>
    </row>
    <row r="1333" spans="2:114" ht="15" customHeight="1">
      <c r="B1333" s="91" t="s">
        <v>440</v>
      </c>
      <c r="C1333" s="92" t="s">
        <v>352</v>
      </c>
      <c r="D1333" s="92" t="s">
        <v>227</v>
      </c>
      <c r="E1333" s="93" t="s">
        <v>228</v>
      </c>
      <c r="F1333" s="9">
        <v>17</v>
      </c>
      <c r="G1333" s="9">
        <f t="shared" si="20"/>
        <v>1</v>
      </c>
      <c r="J1333" s="8">
        <f>IF($AL$1333="NA",0,1)</f>
        <v>0</v>
      </c>
      <c r="K1333" s="28" t="s">
        <v>118</v>
      </c>
      <c r="L1333" s="29"/>
      <c r="N1333" s="30"/>
      <c r="AB1333" s="30"/>
      <c r="AC1333" s="30"/>
      <c r="AD1333" s="30"/>
      <c r="AE1333" s="30"/>
      <c r="AF1333" s="30"/>
      <c r="AG1333" s="30"/>
      <c r="AH1333" s="30"/>
      <c r="AI1333" s="30"/>
      <c r="AK1333" s="30"/>
      <c r="AL1333" s="8" t="str">
        <f>IF('項目E3(環境の整備)'!$AX$36="","NA",'項目E3(環境の整備)'!$AX$36)</f>
        <v>NA</v>
      </c>
      <c r="AN1333" s="30"/>
      <c r="AO1333" s="30"/>
      <c r="AP1333" s="30"/>
      <c r="AQ1333" s="29"/>
      <c r="AR1333" s="29"/>
      <c r="AT1333" s="120"/>
      <c r="BH1333" s="120"/>
      <c r="BI1333" s="120"/>
      <c r="BJ1333" s="120"/>
      <c r="BK1333" s="120"/>
      <c r="BL1333" s="120"/>
      <c r="BM1333" s="120"/>
      <c r="BN1333" s="120"/>
      <c r="BO1333" s="120"/>
      <c r="BQ1333" s="120"/>
      <c r="BR1333" s="9" t="s">
        <v>428</v>
      </c>
      <c r="BT1333" s="120"/>
      <c r="BU1333" s="120"/>
      <c r="BV1333" s="120"/>
      <c r="BW1333" s="9" t="s">
        <v>347</v>
      </c>
      <c r="BX1333" s="29"/>
      <c r="DI1333" s="29"/>
      <c r="DJ1333" s="13" t="s">
        <v>127</v>
      </c>
    </row>
    <row r="1334" spans="2:114" ht="15" customHeight="1">
      <c r="B1334" s="91" t="s">
        <v>440</v>
      </c>
      <c r="C1334" s="92" t="s">
        <v>352</v>
      </c>
      <c r="D1334" s="92" t="s">
        <v>429</v>
      </c>
      <c r="E1334" s="93" t="s">
        <v>430</v>
      </c>
      <c r="F1334" s="9">
        <v>17</v>
      </c>
      <c r="G1334" s="9">
        <f t="shared" si="20"/>
        <v>1</v>
      </c>
      <c r="J1334" s="8">
        <f>IF(OR($M$1334="(選択)",LEN(TRIM($M$1334))=0,$M$1334="NA"),0,1)</f>
        <v>0</v>
      </c>
      <c r="K1334" s="28" t="s">
        <v>145</v>
      </c>
      <c r="L1334" s="29"/>
      <c r="M1334" s="8" t="str">
        <f>IF('項目E3(環境の整備)'!$AY$36="","NA",'項目E3(環境の整備)'!$AY$36)</f>
        <v>(選択)</v>
      </c>
      <c r="N1334" s="30"/>
      <c r="AB1334" s="30"/>
      <c r="AC1334" s="30"/>
      <c r="AD1334" s="30"/>
      <c r="AE1334" s="30"/>
      <c r="AF1334" s="30"/>
      <c r="AG1334" s="30"/>
      <c r="AH1334" s="30"/>
      <c r="AI1334" s="30"/>
      <c r="AK1334" s="30"/>
      <c r="AN1334" s="30"/>
      <c r="AO1334" s="30"/>
      <c r="AP1334" s="30"/>
      <c r="AQ1334" s="29"/>
      <c r="AR1334" s="29"/>
      <c r="AS1334" s="9" t="s">
        <v>431</v>
      </c>
      <c r="AT1334" s="120"/>
      <c r="BH1334" s="120"/>
      <c r="BI1334" s="120"/>
      <c r="BJ1334" s="120"/>
      <c r="BK1334" s="120"/>
      <c r="BL1334" s="120"/>
      <c r="BM1334" s="120"/>
      <c r="BN1334" s="120"/>
      <c r="BO1334" s="120"/>
      <c r="BQ1334" s="120"/>
      <c r="BT1334" s="120"/>
      <c r="BU1334" s="120"/>
      <c r="BV1334" s="120"/>
      <c r="BW1334" s="9" t="s">
        <v>348</v>
      </c>
      <c r="BX1334" s="29"/>
      <c r="DI1334" s="29"/>
      <c r="DJ1334" s="13" t="s">
        <v>360</v>
      </c>
    </row>
    <row r="1335" spans="2:114" ht="15" customHeight="1">
      <c r="B1335" s="91" t="s">
        <v>440</v>
      </c>
      <c r="C1335" s="92" t="s">
        <v>352</v>
      </c>
      <c r="D1335" s="92" t="s">
        <v>357</v>
      </c>
      <c r="E1335" s="93" t="s">
        <v>442</v>
      </c>
      <c r="F1335" s="9">
        <v>18</v>
      </c>
      <c r="G1335" s="9">
        <f t="shared" si="20"/>
        <v>1</v>
      </c>
      <c r="J1335" s="8">
        <f>IF(OR($M$1335="(選択)",LEN(TRIM($M$1335))=0,$M$1335="NA"),0,1)</f>
        <v>0</v>
      </c>
      <c r="K1335" s="28" t="s">
        <v>145</v>
      </c>
      <c r="L1335" s="29"/>
      <c r="M1335" s="8" t="str">
        <f>IF('項目E3(環境の整備)'!$C$37="","NA",'項目E3(環境の整備)'!$C$37)</f>
        <v>(選択)</v>
      </c>
      <c r="N1335" s="30"/>
      <c r="AB1335" s="30"/>
      <c r="AC1335" s="30"/>
      <c r="AD1335" s="30"/>
      <c r="AE1335" s="30"/>
      <c r="AF1335" s="30"/>
      <c r="AG1335" s="30"/>
      <c r="AH1335" s="30"/>
      <c r="AI1335" s="30"/>
      <c r="AK1335" s="30"/>
      <c r="AN1335" s="30"/>
      <c r="AO1335" s="30"/>
      <c r="AP1335" s="30"/>
      <c r="AQ1335" s="29"/>
      <c r="AR1335" s="29"/>
      <c r="AS1335" s="9" t="s">
        <v>359</v>
      </c>
      <c r="AT1335" s="120"/>
      <c r="BH1335" s="120"/>
      <c r="BI1335" s="120"/>
      <c r="BJ1335" s="120"/>
      <c r="BK1335" s="120"/>
      <c r="BL1335" s="120"/>
      <c r="BM1335" s="120"/>
      <c r="BN1335" s="120"/>
      <c r="BO1335" s="120"/>
      <c r="BQ1335" s="120"/>
      <c r="BT1335" s="120"/>
      <c r="BU1335" s="120"/>
      <c r="BV1335" s="120"/>
      <c r="BW1335" s="9" t="s">
        <v>295</v>
      </c>
      <c r="BX1335" s="29"/>
      <c r="DI1335" s="29"/>
      <c r="DJ1335" s="13" t="s">
        <v>360</v>
      </c>
    </row>
    <row r="1336" spans="2:114" ht="15" customHeight="1">
      <c r="B1336" s="91" t="s">
        <v>440</v>
      </c>
      <c r="C1336" s="92" t="s">
        <v>352</v>
      </c>
      <c r="D1336" s="92" t="s">
        <v>361</v>
      </c>
      <c r="E1336" s="93" t="s">
        <v>362</v>
      </c>
      <c r="F1336" s="9">
        <v>18</v>
      </c>
      <c r="G1336" s="9">
        <f t="shared" si="20"/>
        <v>1</v>
      </c>
      <c r="J1336" s="8">
        <f>IF($AL$1336="NA",0,1)</f>
        <v>0</v>
      </c>
      <c r="K1336" s="28" t="s">
        <v>118</v>
      </c>
      <c r="L1336" s="29"/>
      <c r="N1336" s="30"/>
      <c r="AB1336" s="30"/>
      <c r="AC1336" s="30"/>
      <c r="AD1336" s="30"/>
      <c r="AE1336" s="30"/>
      <c r="AF1336" s="30"/>
      <c r="AG1336" s="30"/>
      <c r="AH1336" s="30"/>
      <c r="AI1336" s="30"/>
      <c r="AK1336" s="30"/>
      <c r="AL1336" s="8" t="str">
        <f>IF('項目E3(環境の整備)'!$D$37="","NA",'項目E3(環境の整備)'!$D$37)</f>
        <v>NA</v>
      </c>
      <c r="AN1336" s="30"/>
      <c r="AO1336" s="30"/>
      <c r="AP1336" s="30"/>
      <c r="AQ1336" s="29"/>
      <c r="AR1336" s="29"/>
      <c r="AT1336" s="120"/>
      <c r="BH1336" s="120"/>
      <c r="BI1336" s="120"/>
      <c r="BJ1336" s="120"/>
      <c r="BK1336" s="120"/>
      <c r="BL1336" s="120"/>
      <c r="BM1336" s="120"/>
      <c r="BN1336" s="120"/>
      <c r="BO1336" s="120"/>
      <c r="BQ1336" s="120"/>
      <c r="BR1336" s="9" t="s">
        <v>363</v>
      </c>
      <c r="BT1336" s="120"/>
      <c r="BU1336" s="120"/>
      <c r="BV1336" s="120"/>
      <c r="BW1336" s="9" t="s">
        <v>296</v>
      </c>
      <c r="BX1336" s="29"/>
      <c r="DI1336" s="29"/>
      <c r="DJ1336" s="13" t="s">
        <v>127</v>
      </c>
    </row>
    <row r="1337" spans="2:114" ht="15" customHeight="1">
      <c r="B1337" s="91" t="s">
        <v>440</v>
      </c>
      <c r="C1337" s="92" t="s">
        <v>352</v>
      </c>
      <c r="D1337" s="92" t="s">
        <v>364</v>
      </c>
      <c r="E1337" s="93" t="s">
        <v>365</v>
      </c>
      <c r="F1337" s="9">
        <v>18</v>
      </c>
      <c r="G1337" s="9">
        <f t="shared" si="20"/>
        <v>1</v>
      </c>
      <c r="J1337" s="8">
        <f>IF(COUNTIF($O$1337:$AH$1337,"○")=0,0,1)</f>
        <v>0</v>
      </c>
      <c r="K1337" s="28" t="s">
        <v>366</v>
      </c>
      <c r="L1337" s="29"/>
      <c r="N1337" s="30"/>
      <c r="O1337" s="8" t="str">
        <f>IF('項目E3(環境の整備)'!$G$37="","NA",'項目E3(環境の整備)'!$G$37)</f>
        <v>NA</v>
      </c>
      <c r="P1337" s="8" t="str">
        <f>IF('項目E3(環境の整備)'!$H$37="","NA",'項目E3(環境の整備)'!$H$37)</f>
        <v>NA</v>
      </c>
      <c r="Q1337" s="8" t="str">
        <f>IF('項目E3(環境の整備)'!$I$37="","NA",'項目E3(環境の整備)'!$I$37)</f>
        <v>NA</v>
      </c>
      <c r="AB1337" s="30"/>
      <c r="AC1337" s="30"/>
      <c r="AD1337" s="30"/>
      <c r="AE1337" s="30"/>
      <c r="AF1337" s="30"/>
      <c r="AG1337" s="30"/>
      <c r="AH1337" s="30"/>
      <c r="AI1337" s="30"/>
      <c r="AK1337" s="30"/>
      <c r="AM1337" s="32"/>
      <c r="AN1337" s="30"/>
      <c r="AO1337" s="30"/>
      <c r="AP1337" s="30"/>
      <c r="AQ1337" s="29"/>
      <c r="AR1337" s="29"/>
      <c r="AT1337" s="120"/>
      <c r="AU1337" s="9" t="s">
        <v>367</v>
      </c>
      <c r="AV1337" s="9" t="s">
        <v>368</v>
      </c>
      <c r="AW1337" s="9" t="s">
        <v>369</v>
      </c>
      <c r="BH1337" s="120"/>
      <c r="BI1337" s="120"/>
      <c r="BJ1337" s="120"/>
      <c r="BK1337" s="120"/>
      <c r="BL1337" s="120"/>
      <c r="BM1337" s="120"/>
      <c r="BN1337" s="120"/>
      <c r="BO1337" s="120"/>
      <c r="BQ1337" s="120"/>
      <c r="BT1337" s="120"/>
      <c r="BU1337" s="120"/>
      <c r="BV1337" s="120"/>
      <c r="BW1337" s="9" t="s">
        <v>300</v>
      </c>
      <c r="BX1337" s="29"/>
      <c r="DI1337" s="29"/>
      <c r="DJ1337" s="13" t="s">
        <v>370</v>
      </c>
    </row>
    <row r="1338" spans="2:114" ht="15" customHeight="1">
      <c r="B1338" s="91" t="s">
        <v>440</v>
      </c>
      <c r="C1338" s="92" t="s">
        <v>352</v>
      </c>
      <c r="D1338" s="92" t="s">
        <v>364</v>
      </c>
      <c r="E1338" s="93" t="s">
        <v>371</v>
      </c>
      <c r="F1338" s="9">
        <v>18</v>
      </c>
      <c r="G1338" s="9">
        <f t="shared" si="20"/>
        <v>1</v>
      </c>
      <c r="I1338" s="8">
        <f>IF(AND($J$1337=1,$Q$1337&lt;&gt;"○"),1,0)</f>
        <v>0</v>
      </c>
      <c r="J1338" s="8">
        <f>IF($AL$1338="NA",0,1)</f>
        <v>0</v>
      </c>
      <c r="K1338" s="28" t="s">
        <v>118</v>
      </c>
      <c r="L1338" s="29"/>
      <c r="N1338" s="30"/>
      <c r="AB1338" s="30"/>
      <c r="AC1338" s="30"/>
      <c r="AD1338" s="30"/>
      <c r="AE1338" s="30"/>
      <c r="AF1338" s="30"/>
      <c r="AG1338" s="30"/>
      <c r="AH1338" s="30"/>
      <c r="AI1338" s="30"/>
      <c r="AK1338" s="30"/>
      <c r="AL1338" s="8" t="str">
        <f>IF('項目E3(環境の整備)'!$J$37="","NA",'項目E3(環境の整備)'!$J$37)</f>
        <v>NA</v>
      </c>
      <c r="AN1338" s="30"/>
      <c r="AO1338" s="30"/>
      <c r="AP1338" s="30"/>
      <c r="AQ1338" s="29"/>
      <c r="AR1338" s="29"/>
      <c r="AT1338" s="120"/>
      <c r="BH1338" s="120"/>
      <c r="BI1338" s="120"/>
      <c r="BJ1338" s="120"/>
      <c r="BK1338" s="120"/>
      <c r="BL1338" s="120"/>
      <c r="BM1338" s="120"/>
      <c r="BN1338" s="120"/>
      <c r="BO1338" s="120"/>
      <c r="BQ1338" s="120"/>
      <c r="BR1338" s="9" t="s">
        <v>372</v>
      </c>
      <c r="BT1338" s="120"/>
      <c r="BU1338" s="120"/>
      <c r="BV1338" s="120"/>
      <c r="BW1338" s="9" t="s">
        <v>301</v>
      </c>
      <c r="BX1338" s="29"/>
      <c r="BY1338" s="13" t="s">
        <v>369</v>
      </c>
      <c r="CA1338" s="13" t="s">
        <v>373</v>
      </c>
      <c r="DI1338" s="29"/>
      <c r="DJ1338" s="13" t="s">
        <v>127</v>
      </c>
    </row>
    <row r="1339" spans="2:114" ht="15" customHeight="1">
      <c r="B1339" s="91" t="s">
        <v>440</v>
      </c>
      <c r="C1339" s="92" t="s">
        <v>352</v>
      </c>
      <c r="D1339" s="92" t="s">
        <v>162</v>
      </c>
      <c r="E1339" s="93" t="s">
        <v>374</v>
      </c>
      <c r="F1339" s="9">
        <v>18</v>
      </c>
      <c r="G1339" s="9">
        <f t="shared" si="20"/>
        <v>1</v>
      </c>
      <c r="J1339" s="8">
        <f>IF(COUNTIF($O$1339:$AH$1339,"○")=0,0,1)</f>
        <v>0</v>
      </c>
      <c r="K1339" s="28" t="s">
        <v>154</v>
      </c>
      <c r="L1339" s="29"/>
      <c r="N1339" s="30"/>
      <c r="O1339" s="8" t="str">
        <f>IF('項目E3(環境の整備)'!$K$37="","NA",'項目E3(環境の整備)'!$K$37)</f>
        <v>NA</v>
      </c>
      <c r="P1339" s="8" t="str">
        <f>IF('項目E3(環境の整備)'!$L$37="","NA",'項目E3(環境の整備)'!$L$37)</f>
        <v>NA</v>
      </c>
      <c r="Q1339" s="8" t="str">
        <f>IF('項目E3(環境の整備)'!$M$37="","NA",'項目E3(環境の整備)'!$M$37)</f>
        <v>NA</v>
      </c>
      <c r="R1339" s="8" t="str">
        <f>IF('項目E3(環境の整備)'!$N$37="","NA",'項目E3(環境の整備)'!$N$37)</f>
        <v>NA</v>
      </c>
      <c r="AB1339" s="30"/>
      <c r="AC1339" s="30"/>
      <c r="AD1339" s="30"/>
      <c r="AE1339" s="30"/>
      <c r="AF1339" s="30"/>
      <c r="AG1339" s="30"/>
      <c r="AH1339" s="30"/>
      <c r="AI1339" s="30"/>
      <c r="AK1339" s="30"/>
      <c r="AN1339" s="30"/>
      <c r="AO1339" s="30"/>
      <c r="AP1339" s="30"/>
      <c r="AQ1339" s="29"/>
      <c r="AR1339" s="29"/>
      <c r="AT1339" s="120"/>
      <c r="AU1339" s="9" t="s">
        <v>375</v>
      </c>
      <c r="AV1339" s="9" t="s">
        <v>376</v>
      </c>
      <c r="AW1339" s="9" t="s">
        <v>377</v>
      </c>
      <c r="AX1339" s="9" t="s">
        <v>378</v>
      </c>
      <c r="BH1339" s="120"/>
      <c r="BI1339" s="120"/>
      <c r="BJ1339" s="120"/>
      <c r="BK1339" s="120"/>
      <c r="BL1339" s="120"/>
      <c r="BM1339" s="120"/>
      <c r="BN1339" s="120"/>
      <c r="BO1339" s="120"/>
      <c r="BQ1339" s="120"/>
      <c r="BT1339" s="120"/>
      <c r="BU1339" s="120"/>
      <c r="BV1339" s="120"/>
      <c r="BW1339" s="9" t="s">
        <v>306</v>
      </c>
      <c r="BX1339" s="29"/>
      <c r="DI1339" s="29"/>
      <c r="DJ1339" s="13" t="s">
        <v>370</v>
      </c>
    </row>
    <row r="1340" spans="2:114" ht="15" customHeight="1">
      <c r="B1340" s="91" t="s">
        <v>440</v>
      </c>
      <c r="C1340" s="92" t="s">
        <v>352</v>
      </c>
      <c r="D1340" s="92" t="s">
        <v>379</v>
      </c>
      <c r="E1340" s="93" t="s">
        <v>380</v>
      </c>
      <c r="F1340" s="9">
        <v>18</v>
      </c>
      <c r="G1340" s="9">
        <f t="shared" si="20"/>
        <v>1</v>
      </c>
      <c r="J1340" s="8">
        <f>IF(COUNTIF($O$1340:$AH$1340,"○")=0,0,1)</f>
        <v>0</v>
      </c>
      <c r="K1340" s="28" t="s">
        <v>154</v>
      </c>
      <c r="L1340" s="29"/>
      <c r="N1340" s="30"/>
      <c r="O1340" s="8" t="str">
        <f>IF('項目E3(環境の整備)'!$O$37="","NA",'項目E3(環境の整備)'!$O$37)</f>
        <v>NA</v>
      </c>
      <c r="P1340" s="8" t="str">
        <f>IF('項目E3(環境の整備)'!$P$37="","NA",'項目E3(環境の整備)'!$P$37)</f>
        <v>NA</v>
      </c>
      <c r="Q1340" s="8" t="str">
        <f>IF('項目E3(環境の整備)'!$Q$37="","NA",'項目E3(環境の整備)'!$Q$37)</f>
        <v>NA</v>
      </c>
      <c r="R1340" s="8" t="str">
        <f>IF('項目E3(環境の整備)'!$R$37="","NA",'項目E3(環境の整備)'!$R$37)</f>
        <v>NA</v>
      </c>
      <c r="S1340" s="8" t="str">
        <f>IF('項目E3(環境の整備)'!$S$37="","NA",'項目E3(環境の整備)'!$S$37)</f>
        <v>NA</v>
      </c>
      <c r="T1340" s="8" t="str">
        <f>IF('項目E3(環境の整備)'!$T$37="","NA",'項目E3(環境の整備)'!$T$37)</f>
        <v>NA</v>
      </c>
      <c r="U1340" s="8" t="str">
        <f>IF('項目E3(環境の整備)'!$U$37="","NA",'項目E3(環境の整備)'!$U$37)</f>
        <v>NA</v>
      </c>
      <c r="V1340" s="8" t="str">
        <f>IF('項目E3(環境の整備)'!$V$37="","NA",'項目E3(環境の整備)'!$V$37)</f>
        <v>NA</v>
      </c>
      <c r="W1340" s="8" t="str">
        <f>IF('項目E3(環境の整備)'!$W$37="","NA",'項目E3(環境の整備)'!$W$37)</f>
        <v>NA</v>
      </c>
      <c r="AB1340" s="30"/>
      <c r="AC1340" s="30"/>
      <c r="AD1340" s="30"/>
      <c r="AE1340" s="30"/>
      <c r="AF1340" s="30"/>
      <c r="AG1340" s="30"/>
      <c r="AH1340" s="30"/>
      <c r="AI1340" s="30"/>
      <c r="AK1340" s="30"/>
      <c r="AN1340" s="30"/>
      <c r="AO1340" s="30"/>
      <c r="AP1340" s="30"/>
      <c r="AQ1340" s="29"/>
      <c r="AR1340" s="29"/>
      <c r="AT1340" s="120"/>
      <c r="AU1340" s="9" t="s">
        <v>381</v>
      </c>
      <c r="AV1340" s="9" t="s">
        <v>382</v>
      </c>
      <c r="AW1340" s="9" t="s">
        <v>383</v>
      </c>
      <c r="AX1340" s="9" t="s">
        <v>384</v>
      </c>
      <c r="AY1340" s="9" t="s">
        <v>385</v>
      </c>
      <c r="AZ1340" s="9" t="s">
        <v>386</v>
      </c>
      <c r="BA1340" s="9" t="s">
        <v>387</v>
      </c>
      <c r="BB1340" s="9" t="s">
        <v>388</v>
      </c>
      <c r="BC1340" s="9" t="s">
        <v>389</v>
      </c>
      <c r="BH1340" s="120"/>
      <c r="BI1340" s="120"/>
      <c r="BJ1340" s="120"/>
      <c r="BK1340" s="120"/>
      <c r="BL1340" s="120"/>
      <c r="BM1340" s="120"/>
      <c r="BN1340" s="120"/>
      <c r="BO1340" s="120"/>
      <c r="BQ1340" s="120"/>
      <c r="BT1340" s="120"/>
      <c r="BU1340" s="120"/>
      <c r="BV1340" s="120"/>
      <c r="BW1340" s="9" t="s">
        <v>316</v>
      </c>
      <c r="BX1340" s="29"/>
      <c r="DI1340" s="29"/>
      <c r="DJ1340" s="13" t="s">
        <v>370</v>
      </c>
    </row>
    <row r="1341" spans="2:114" ht="15" customHeight="1">
      <c r="B1341" s="91" t="s">
        <v>440</v>
      </c>
      <c r="C1341" s="92" t="s">
        <v>352</v>
      </c>
      <c r="D1341" s="92" t="s">
        <v>391</v>
      </c>
      <c r="E1341" s="93" t="s">
        <v>392</v>
      </c>
      <c r="F1341" s="9">
        <v>18</v>
      </c>
      <c r="G1341" s="9">
        <f t="shared" si="20"/>
        <v>1</v>
      </c>
      <c r="J1341" s="8">
        <f>IF(COUNTIF($O$1341:$AH$1341,"○")=0,0,1)</f>
        <v>0</v>
      </c>
      <c r="K1341" s="28" t="s">
        <v>154</v>
      </c>
      <c r="L1341" s="29"/>
      <c r="N1341" s="30"/>
      <c r="O1341" s="8" t="str">
        <f>IF('項目E3(環境の整備)'!$X$37="","NA",'項目E3(環境の整備)'!$X$37)</f>
        <v>NA</v>
      </c>
      <c r="P1341" s="8" t="str">
        <f>IF('項目E3(環境の整備)'!$Y$37="","NA",'項目E3(環境の整備)'!$Y$37)</f>
        <v>NA</v>
      </c>
      <c r="Q1341" s="8" t="str">
        <f>IF('項目E3(環境の整備)'!$Z$37="","NA",'項目E3(環境の整備)'!$Z$37)</f>
        <v>NA</v>
      </c>
      <c r="R1341" s="8" t="str">
        <f>IF('項目E3(環境の整備)'!$AA$37="","NA",'項目E3(環境の整備)'!$AA$37)</f>
        <v>NA</v>
      </c>
      <c r="S1341" s="8" t="str">
        <f>IF('項目E3(環境の整備)'!$AB$37="","NA",'項目E3(環境の整備)'!$AB$37)</f>
        <v>NA</v>
      </c>
      <c r="T1341" s="8" t="str">
        <f>IF('項目E3(環境の整備)'!$AC$37="","NA",'項目E3(環境の整備)'!$AC$37)</f>
        <v>NA</v>
      </c>
      <c r="U1341" s="8" t="str">
        <f>IF('項目E3(環境の整備)'!$AD$37="","NA",'項目E3(環境の整備)'!$AD$37)</f>
        <v>NA</v>
      </c>
      <c r="V1341" s="8" t="str">
        <f>IF('項目E3(環境の整備)'!$AE$37="","NA",'項目E3(環境の整備)'!$AE$37)</f>
        <v>NA</v>
      </c>
      <c r="W1341" s="8" t="str">
        <f>IF('項目E3(環境の整備)'!$AF$37="","NA",'項目E3(環境の整備)'!$AF$37)</f>
        <v>NA</v>
      </c>
      <c r="X1341" s="8" t="str">
        <f>IF('項目E3(環境の整備)'!$AG$37="","NA",'項目E3(環境の整備)'!$AG$37)</f>
        <v>NA</v>
      </c>
      <c r="Y1341" s="8" t="str">
        <f>IF('項目E3(環境の整備)'!$AH$37="","NA",'項目E3(環境の整備)'!$AH$37)</f>
        <v>NA</v>
      </c>
      <c r="AB1341" s="30"/>
      <c r="AC1341" s="30"/>
      <c r="AD1341" s="30"/>
      <c r="AE1341" s="30"/>
      <c r="AF1341" s="30"/>
      <c r="AG1341" s="30"/>
      <c r="AH1341" s="30"/>
      <c r="AI1341" s="30"/>
      <c r="AK1341" s="30"/>
      <c r="AN1341" s="30"/>
      <c r="AO1341" s="30"/>
      <c r="AP1341" s="30"/>
      <c r="AQ1341" s="29"/>
      <c r="AR1341" s="29"/>
      <c r="AT1341" s="120"/>
      <c r="AU1341" s="9" t="s">
        <v>393</v>
      </c>
      <c r="AV1341" s="9" t="s">
        <v>394</v>
      </c>
      <c r="AW1341" s="9" t="s">
        <v>395</v>
      </c>
      <c r="AX1341" s="9" t="s">
        <v>396</v>
      </c>
      <c r="AY1341" s="9" t="s">
        <v>397</v>
      </c>
      <c r="AZ1341" s="9" t="s">
        <v>398</v>
      </c>
      <c r="BA1341" s="9" t="s">
        <v>399</v>
      </c>
      <c r="BB1341" s="9" t="s">
        <v>400</v>
      </c>
      <c r="BC1341" s="9" t="s">
        <v>401</v>
      </c>
      <c r="BD1341" s="9" t="s">
        <v>402</v>
      </c>
      <c r="BE1341" s="9" t="s">
        <v>403</v>
      </c>
      <c r="BH1341" s="120"/>
      <c r="BI1341" s="120"/>
      <c r="BJ1341" s="120"/>
      <c r="BK1341" s="120"/>
      <c r="BL1341" s="120"/>
      <c r="BM1341" s="120"/>
      <c r="BN1341" s="120"/>
      <c r="BO1341" s="120"/>
      <c r="BQ1341" s="120"/>
      <c r="BT1341" s="120"/>
      <c r="BU1341" s="120"/>
      <c r="BV1341" s="120"/>
      <c r="BW1341" s="9" t="s">
        <v>328</v>
      </c>
      <c r="BX1341" s="29"/>
      <c r="DI1341" s="29"/>
      <c r="DJ1341" s="13" t="s">
        <v>370</v>
      </c>
    </row>
    <row r="1342" spans="2:114" ht="15" customHeight="1">
      <c r="B1342" s="91" t="s">
        <v>440</v>
      </c>
      <c r="C1342" s="92" t="s">
        <v>352</v>
      </c>
      <c r="D1342" s="92" t="s">
        <v>391</v>
      </c>
      <c r="E1342" s="93" t="s">
        <v>404</v>
      </c>
      <c r="F1342" s="9">
        <v>18</v>
      </c>
      <c r="G1342" s="9">
        <f t="shared" si="20"/>
        <v>1</v>
      </c>
      <c r="I1342" s="8">
        <f>IF(AND($J$1341=1,$Y$1341&lt;&gt;"○"),1,0)</f>
        <v>0</v>
      </c>
      <c r="J1342" s="8">
        <f>IF($AL$1342="NA",0,1)</f>
        <v>0</v>
      </c>
      <c r="K1342" s="28" t="s">
        <v>118</v>
      </c>
      <c r="L1342" s="29"/>
      <c r="N1342" s="30"/>
      <c r="AB1342" s="30"/>
      <c r="AC1342" s="30"/>
      <c r="AD1342" s="30"/>
      <c r="AE1342" s="30"/>
      <c r="AF1342" s="30"/>
      <c r="AG1342" s="30"/>
      <c r="AH1342" s="30"/>
      <c r="AI1342" s="30"/>
      <c r="AK1342" s="30"/>
      <c r="AL1342" s="8" t="str">
        <f>IF('項目E3(環境の整備)'!$AI$37="","NA",'項目E3(環境の整備)'!$AI$37)</f>
        <v>NA</v>
      </c>
      <c r="AN1342" s="30"/>
      <c r="AO1342" s="30"/>
      <c r="AP1342" s="30"/>
      <c r="AQ1342" s="29"/>
      <c r="AR1342" s="29"/>
      <c r="AT1342" s="120"/>
      <c r="BH1342" s="120"/>
      <c r="BI1342" s="120"/>
      <c r="BJ1342" s="120"/>
      <c r="BK1342" s="120"/>
      <c r="BL1342" s="120"/>
      <c r="BM1342" s="120"/>
      <c r="BN1342" s="120"/>
      <c r="BO1342" s="120"/>
      <c r="BQ1342" s="120"/>
      <c r="BR1342" s="9" t="s">
        <v>405</v>
      </c>
      <c r="BT1342" s="120"/>
      <c r="BU1342" s="120"/>
      <c r="BV1342" s="120"/>
      <c r="BW1342" s="9" t="s">
        <v>329</v>
      </c>
      <c r="BX1342" s="29"/>
      <c r="BY1342" s="13" t="s">
        <v>403</v>
      </c>
      <c r="CA1342" s="13" t="s">
        <v>373</v>
      </c>
      <c r="DI1342" s="29"/>
      <c r="DJ1342" s="13" t="s">
        <v>127</v>
      </c>
    </row>
    <row r="1343" spans="2:114" ht="15" customHeight="1">
      <c r="B1343" s="91" t="s">
        <v>440</v>
      </c>
      <c r="C1343" s="92" t="s">
        <v>352</v>
      </c>
      <c r="D1343" s="92" t="s">
        <v>406</v>
      </c>
      <c r="E1343" s="93" t="s">
        <v>407</v>
      </c>
      <c r="F1343" s="9">
        <v>18</v>
      </c>
      <c r="G1343" s="9">
        <f t="shared" si="20"/>
        <v>1</v>
      </c>
      <c r="J1343" s="8">
        <f>IF(COUNTIF($O$1343:$AH$1343,"○")=0,0,1)</f>
        <v>0</v>
      </c>
      <c r="K1343" s="28" t="s">
        <v>154</v>
      </c>
      <c r="L1343" s="29"/>
      <c r="N1343" s="30"/>
      <c r="O1343" s="8" t="str">
        <f>IF('項目E3(環境の整備)'!$AJ$37="","NA",'項目E3(環境の整備)'!$AJ$37)</f>
        <v>NA</v>
      </c>
      <c r="P1343" s="8" t="str">
        <f>IF('項目E3(環境の整備)'!$AK$37="","NA",'項目E3(環境の整備)'!$AK$37)</f>
        <v>NA</v>
      </c>
      <c r="Q1343" s="8" t="str">
        <f>IF('項目E3(環境の整備)'!$AL$37="","NA",'項目E3(環境の整備)'!$AL$37)</f>
        <v>NA</v>
      </c>
      <c r="R1343" s="8" t="str">
        <f>IF('項目E3(環境の整備)'!$AM$37="","NA",'項目E3(環境の整備)'!$AM$37)</f>
        <v>NA</v>
      </c>
      <c r="S1343" s="8" t="str">
        <f>IF('項目E3(環境の整備)'!$AN$37="","NA",'項目E3(環境の整備)'!$AN$37)</f>
        <v>NA</v>
      </c>
      <c r="T1343" s="8" t="str">
        <f>IF('項目E3(環境の整備)'!$AO$37="","NA",'項目E3(環境の整備)'!$AO$37)</f>
        <v>NA</v>
      </c>
      <c r="AB1343" s="30"/>
      <c r="AC1343" s="30"/>
      <c r="AD1343" s="30"/>
      <c r="AE1343" s="30"/>
      <c r="AF1343" s="30"/>
      <c r="AG1343" s="30"/>
      <c r="AH1343" s="30"/>
      <c r="AI1343" s="30"/>
      <c r="AK1343" s="30"/>
      <c r="AN1343" s="30"/>
      <c r="AO1343" s="30"/>
      <c r="AP1343" s="30"/>
      <c r="AQ1343" s="29"/>
      <c r="AR1343" s="29"/>
      <c r="AT1343" s="120"/>
      <c r="AU1343" s="9" t="s">
        <v>408</v>
      </c>
      <c r="AV1343" s="9" t="s">
        <v>409</v>
      </c>
      <c r="AW1343" s="9" t="s">
        <v>410</v>
      </c>
      <c r="AX1343" s="9" t="s">
        <v>411</v>
      </c>
      <c r="AY1343" s="9" t="s">
        <v>412</v>
      </c>
      <c r="AZ1343" s="9" t="s">
        <v>413</v>
      </c>
      <c r="BH1343" s="120"/>
      <c r="BI1343" s="120"/>
      <c r="BJ1343" s="120"/>
      <c r="BK1343" s="120"/>
      <c r="BL1343" s="120"/>
      <c r="BM1343" s="120"/>
      <c r="BN1343" s="120"/>
      <c r="BO1343" s="120"/>
      <c r="BQ1343" s="120"/>
      <c r="BT1343" s="120"/>
      <c r="BU1343" s="120"/>
      <c r="BV1343" s="120"/>
      <c r="BW1343" s="9" t="s">
        <v>336</v>
      </c>
      <c r="BX1343" s="29"/>
      <c r="DI1343" s="29"/>
      <c r="DJ1343" s="13" t="s">
        <v>370</v>
      </c>
    </row>
    <row r="1344" spans="2:114" ht="15" customHeight="1">
      <c r="B1344" s="91" t="s">
        <v>440</v>
      </c>
      <c r="C1344" s="92" t="s">
        <v>352</v>
      </c>
      <c r="D1344" s="92" t="s">
        <v>406</v>
      </c>
      <c r="E1344" s="93" t="s">
        <v>414</v>
      </c>
      <c r="F1344" s="9">
        <v>18</v>
      </c>
      <c r="G1344" s="9">
        <f t="shared" si="20"/>
        <v>1</v>
      </c>
      <c r="I1344" s="8">
        <f>IF(AND($J$1343=1,$T$1343&lt;&gt;"○"),1,0)</f>
        <v>0</v>
      </c>
      <c r="J1344" s="8">
        <f>IF($AL$1344="NA",0,1)</f>
        <v>0</v>
      </c>
      <c r="K1344" s="28" t="s">
        <v>118</v>
      </c>
      <c r="L1344" s="29"/>
      <c r="N1344" s="30"/>
      <c r="AB1344" s="30"/>
      <c r="AC1344" s="30"/>
      <c r="AD1344" s="30"/>
      <c r="AE1344" s="30"/>
      <c r="AF1344" s="30"/>
      <c r="AG1344" s="30"/>
      <c r="AH1344" s="30"/>
      <c r="AI1344" s="30"/>
      <c r="AK1344" s="30"/>
      <c r="AL1344" s="8" t="str">
        <f>IF('項目E3(環境の整備)'!$AP$37="","NA",'項目E3(環境の整備)'!$AP$37)</f>
        <v>NA</v>
      </c>
      <c r="AN1344" s="30"/>
      <c r="AO1344" s="30"/>
      <c r="AP1344" s="30"/>
      <c r="AQ1344" s="29"/>
      <c r="AR1344" s="29"/>
      <c r="AT1344" s="120"/>
      <c r="BH1344" s="120"/>
      <c r="BI1344" s="120"/>
      <c r="BJ1344" s="120"/>
      <c r="BK1344" s="120"/>
      <c r="BL1344" s="120"/>
      <c r="BM1344" s="120"/>
      <c r="BN1344" s="120"/>
      <c r="BO1344" s="120"/>
      <c r="BQ1344" s="120"/>
      <c r="BR1344" s="9" t="s">
        <v>415</v>
      </c>
      <c r="BT1344" s="120"/>
      <c r="BU1344" s="120"/>
      <c r="BV1344" s="120"/>
      <c r="BW1344" s="9" t="s">
        <v>337</v>
      </c>
      <c r="BX1344" s="29"/>
      <c r="BY1344" s="13" t="s">
        <v>413</v>
      </c>
      <c r="CA1344" s="13" t="s">
        <v>373</v>
      </c>
      <c r="DI1344" s="29"/>
      <c r="DJ1344" s="13" t="s">
        <v>127</v>
      </c>
    </row>
    <row r="1345" spans="2:114" ht="15" customHeight="1">
      <c r="B1345" s="91" t="s">
        <v>440</v>
      </c>
      <c r="C1345" s="92" t="s">
        <v>352</v>
      </c>
      <c r="D1345" s="92" t="s">
        <v>209</v>
      </c>
      <c r="E1345" s="93" t="s">
        <v>210</v>
      </c>
      <c r="F1345" s="9">
        <v>18</v>
      </c>
      <c r="G1345" s="9">
        <f t="shared" si="20"/>
        <v>1</v>
      </c>
      <c r="J1345" s="8">
        <f>IF(COUNTIF($O$1345:$AH$1345,"○")=0,0,1)</f>
        <v>0</v>
      </c>
      <c r="K1345" s="28" t="s">
        <v>154</v>
      </c>
      <c r="L1345" s="29"/>
      <c r="N1345" s="30"/>
      <c r="O1345" s="8" t="str">
        <f>IF('項目E3(環境の整備)'!$AQ$37="","NA",'項目E3(環境の整備)'!$AQ$37)</f>
        <v>NA</v>
      </c>
      <c r="P1345" s="8" t="str">
        <f>IF('項目E3(環境の整備)'!$AR$37="","NA",'項目E3(環境の整備)'!$AR$37)</f>
        <v>NA</v>
      </c>
      <c r="Q1345" s="8" t="str">
        <f>IF('項目E3(環境の整備)'!$AS$37="","NA",'項目E3(環境の整備)'!$AS$37)</f>
        <v>NA</v>
      </c>
      <c r="AB1345" s="30"/>
      <c r="AC1345" s="30"/>
      <c r="AD1345" s="30"/>
      <c r="AE1345" s="30"/>
      <c r="AF1345" s="30"/>
      <c r="AG1345" s="30"/>
      <c r="AH1345" s="30"/>
      <c r="AI1345" s="30"/>
      <c r="AK1345" s="30"/>
      <c r="AN1345" s="30"/>
      <c r="AO1345" s="30"/>
      <c r="AP1345" s="30"/>
      <c r="AQ1345" s="29"/>
      <c r="AR1345" s="29"/>
      <c r="AT1345" s="120"/>
      <c r="AU1345" s="9" t="s">
        <v>416</v>
      </c>
      <c r="AV1345" s="9" t="s">
        <v>417</v>
      </c>
      <c r="AW1345" s="9" t="s">
        <v>418</v>
      </c>
      <c r="BH1345" s="120"/>
      <c r="BI1345" s="120"/>
      <c r="BJ1345" s="120"/>
      <c r="BK1345" s="120"/>
      <c r="BL1345" s="120"/>
      <c r="BM1345" s="120"/>
      <c r="BN1345" s="120"/>
      <c r="BO1345" s="120"/>
      <c r="BQ1345" s="120"/>
      <c r="BT1345" s="120"/>
      <c r="BU1345" s="120"/>
      <c r="BV1345" s="120"/>
      <c r="BW1345" s="9" t="s">
        <v>342</v>
      </c>
      <c r="BX1345" s="29"/>
      <c r="DI1345" s="29"/>
      <c r="DJ1345" s="13" t="s">
        <v>370</v>
      </c>
    </row>
    <row r="1346" spans="2:114" ht="15" customHeight="1">
      <c r="B1346" s="91" t="s">
        <v>440</v>
      </c>
      <c r="C1346" s="92" t="s">
        <v>352</v>
      </c>
      <c r="D1346" s="92" t="s">
        <v>215</v>
      </c>
      <c r="E1346" s="93" t="s">
        <v>419</v>
      </c>
      <c r="F1346" s="9">
        <v>18</v>
      </c>
      <c r="G1346" s="9">
        <f t="shared" si="20"/>
        <v>1</v>
      </c>
      <c r="J1346" s="8">
        <f>IF(COUNTIF($O$1346:$AH$1346,"○")=0,0,1)</f>
        <v>0</v>
      </c>
      <c r="K1346" s="28" t="s">
        <v>154</v>
      </c>
      <c r="L1346" s="29"/>
      <c r="N1346" s="30"/>
      <c r="O1346" s="8" t="str">
        <f>IF('項目E3(環境の整備)'!$AT$37="","NA",'項目E3(環境の整備)'!$AT$37)</f>
        <v>NA</v>
      </c>
      <c r="AB1346" s="30"/>
      <c r="AC1346" s="30"/>
      <c r="AD1346" s="30"/>
      <c r="AE1346" s="30"/>
      <c r="AF1346" s="30"/>
      <c r="AG1346" s="30"/>
      <c r="AH1346" s="30"/>
      <c r="AI1346" s="30"/>
      <c r="AK1346" s="30"/>
      <c r="AN1346" s="30"/>
      <c r="AO1346" s="30"/>
      <c r="AP1346" s="30"/>
      <c r="AQ1346" s="29"/>
      <c r="AR1346" s="29"/>
      <c r="AT1346" s="120"/>
      <c r="AU1346" s="9" t="s">
        <v>420</v>
      </c>
      <c r="BH1346" s="120"/>
      <c r="BI1346" s="120"/>
      <c r="BJ1346" s="120"/>
      <c r="BK1346" s="120"/>
      <c r="BL1346" s="120"/>
      <c r="BM1346" s="120"/>
      <c r="BN1346" s="120"/>
      <c r="BO1346" s="120"/>
      <c r="BQ1346" s="120"/>
      <c r="BT1346" s="120"/>
      <c r="BU1346" s="120"/>
      <c r="BV1346" s="120"/>
      <c r="BW1346" s="9" t="s">
        <v>343</v>
      </c>
      <c r="BX1346" s="29"/>
      <c r="DI1346" s="29"/>
      <c r="DJ1346" s="13" t="s">
        <v>370</v>
      </c>
    </row>
    <row r="1347" spans="2:114" ht="15" customHeight="1">
      <c r="B1347" s="91" t="s">
        <v>440</v>
      </c>
      <c r="C1347" s="92" t="s">
        <v>352</v>
      </c>
      <c r="D1347" s="92" t="s">
        <v>218</v>
      </c>
      <c r="E1347" s="93" t="s">
        <v>421</v>
      </c>
      <c r="F1347" s="9">
        <v>18</v>
      </c>
      <c r="G1347" s="9">
        <f t="shared" si="20"/>
        <v>1</v>
      </c>
      <c r="J1347" s="8">
        <f>IF($AL$1347="NA",0,1)</f>
        <v>0</v>
      </c>
      <c r="K1347" s="28" t="s">
        <v>118</v>
      </c>
      <c r="L1347" s="29"/>
      <c r="N1347" s="30"/>
      <c r="AB1347" s="30"/>
      <c r="AC1347" s="30"/>
      <c r="AD1347" s="30"/>
      <c r="AE1347" s="30"/>
      <c r="AF1347" s="30"/>
      <c r="AG1347" s="30"/>
      <c r="AH1347" s="30"/>
      <c r="AI1347" s="30"/>
      <c r="AK1347" s="30"/>
      <c r="AL1347" s="8" t="str">
        <f>IF('項目E3(環境の整備)'!$AU$37="","NA",'項目E3(環境の整備)'!$AU$37)</f>
        <v>NA</v>
      </c>
      <c r="AN1347" s="30"/>
      <c r="AO1347" s="30"/>
      <c r="AP1347" s="30"/>
      <c r="AQ1347" s="29"/>
      <c r="AR1347" s="29"/>
      <c r="AT1347" s="120"/>
      <c r="BH1347" s="120"/>
      <c r="BI1347" s="120"/>
      <c r="BJ1347" s="120"/>
      <c r="BK1347" s="120"/>
      <c r="BL1347" s="120"/>
      <c r="BM1347" s="120"/>
      <c r="BN1347" s="120"/>
      <c r="BO1347" s="120"/>
      <c r="BQ1347" s="120"/>
      <c r="BR1347" s="9" t="s">
        <v>422</v>
      </c>
      <c r="BT1347" s="120"/>
      <c r="BU1347" s="120"/>
      <c r="BV1347" s="120"/>
      <c r="BW1347" s="9" t="s">
        <v>344</v>
      </c>
      <c r="BX1347" s="29"/>
      <c r="DI1347" s="29"/>
      <c r="DJ1347" s="13" t="s">
        <v>127</v>
      </c>
    </row>
    <row r="1348" spans="2:114" ht="15" customHeight="1">
      <c r="B1348" s="91" t="s">
        <v>440</v>
      </c>
      <c r="C1348" s="92" t="s">
        <v>352</v>
      </c>
      <c r="D1348" s="92" t="s">
        <v>432</v>
      </c>
      <c r="E1348" s="93" t="s">
        <v>423</v>
      </c>
      <c r="F1348" s="9">
        <v>18</v>
      </c>
      <c r="G1348" s="9">
        <f t="shared" si="20"/>
        <v>1</v>
      </c>
      <c r="J1348" s="8">
        <f>IF(OR($M$1348="(選択)",LEN(TRIM($M$1348))=0,$M$1348="NA"),0,1)</f>
        <v>0</v>
      </c>
      <c r="K1348" s="28" t="s">
        <v>145</v>
      </c>
      <c r="L1348" s="29"/>
      <c r="M1348" s="8" t="str">
        <f>IF('項目E3(環境の整備)'!$AV$37="","NA",'項目E3(環境の整備)'!$AV$37)</f>
        <v>(選択)</v>
      </c>
      <c r="N1348" s="30"/>
      <c r="AB1348" s="30"/>
      <c r="AC1348" s="30"/>
      <c r="AD1348" s="30"/>
      <c r="AE1348" s="30"/>
      <c r="AF1348" s="30"/>
      <c r="AG1348" s="30"/>
      <c r="AH1348" s="30"/>
      <c r="AI1348" s="30"/>
      <c r="AK1348" s="30"/>
      <c r="AN1348" s="30"/>
      <c r="AO1348" s="30"/>
      <c r="AP1348" s="30"/>
      <c r="AQ1348" s="29"/>
      <c r="AR1348" s="29"/>
      <c r="AS1348" s="9" t="s">
        <v>424</v>
      </c>
      <c r="AT1348" s="120"/>
      <c r="BH1348" s="120"/>
      <c r="BI1348" s="120"/>
      <c r="BJ1348" s="120"/>
      <c r="BK1348" s="120"/>
      <c r="BL1348" s="120"/>
      <c r="BM1348" s="120"/>
      <c r="BN1348" s="120"/>
      <c r="BO1348" s="120"/>
      <c r="BQ1348" s="120"/>
      <c r="BT1348" s="120"/>
      <c r="BU1348" s="120"/>
      <c r="BV1348" s="120"/>
      <c r="BW1348" s="9" t="s">
        <v>345</v>
      </c>
      <c r="BX1348" s="29"/>
      <c r="DI1348" s="29"/>
      <c r="DJ1348" s="13" t="s">
        <v>360</v>
      </c>
    </row>
    <row r="1349" spans="2:114" ht="15" customHeight="1">
      <c r="B1349" s="91" t="s">
        <v>440</v>
      </c>
      <c r="C1349" s="92" t="s">
        <v>352</v>
      </c>
      <c r="D1349" s="92" t="s">
        <v>425</v>
      </c>
      <c r="E1349" s="93" t="s">
        <v>426</v>
      </c>
      <c r="F1349" s="9">
        <v>18</v>
      </c>
      <c r="G1349" s="9">
        <f t="shared" si="20"/>
        <v>1</v>
      </c>
      <c r="J1349" s="8">
        <f>IF($AL$1349="NA",0,1)</f>
        <v>0</v>
      </c>
      <c r="K1349" s="28" t="s">
        <v>118</v>
      </c>
      <c r="L1349" s="29"/>
      <c r="N1349" s="30"/>
      <c r="AB1349" s="30"/>
      <c r="AC1349" s="30"/>
      <c r="AD1349" s="30"/>
      <c r="AE1349" s="30"/>
      <c r="AF1349" s="30"/>
      <c r="AG1349" s="30"/>
      <c r="AH1349" s="30"/>
      <c r="AI1349" s="30"/>
      <c r="AK1349" s="30"/>
      <c r="AL1349" s="8" t="str">
        <f>IF('項目E3(環境の整備)'!$AW$37="","NA",'項目E3(環境の整備)'!$AW$37)</f>
        <v>NA</v>
      </c>
      <c r="AN1349" s="30"/>
      <c r="AO1349" s="30"/>
      <c r="AP1349" s="30"/>
      <c r="AQ1349" s="29"/>
      <c r="AR1349" s="29"/>
      <c r="AT1349" s="120"/>
      <c r="BH1349" s="120"/>
      <c r="BI1349" s="120"/>
      <c r="BJ1349" s="120"/>
      <c r="BK1349" s="120"/>
      <c r="BL1349" s="120"/>
      <c r="BM1349" s="120"/>
      <c r="BN1349" s="120"/>
      <c r="BO1349" s="120"/>
      <c r="BQ1349" s="120"/>
      <c r="BR1349" s="9" t="s">
        <v>427</v>
      </c>
      <c r="BT1349" s="120"/>
      <c r="BU1349" s="120"/>
      <c r="BV1349" s="120"/>
      <c r="BW1349" s="9" t="s">
        <v>346</v>
      </c>
      <c r="BX1349" s="29"/>
      <c r="DI1349" s="29"/>
      <c r="DJ1349" s="13" t="s">
        <v>127</v>
      </c>
    </row>
    <row r="1350" spans="2:114" ht="15" customHeight="1">
      <c r="B1350" s="91" t="s">
        <v>440</v>
      </c>
      <c r="C1350" s="92" t="s">
        <v>352</v>
      </c>
      <c r="D1350" s="92" t="s">
        <v>227</v>
      </c>
      <c r="E1350" s="93" t="s">
        <v>228</v>
      </c>
      <c r="F1350" s="9">
        <v>18</v>
      </c>
      <c r="G1350" s="9">
        <f t="shared" si="20"/>
        <v>1</v>
      </c>
      <c r="J1350" s="8">
        <f>IF($AL$1350="NA",0,1)</f>
        <v>0</v>
      </c>
      <c r="K1350" s="28" t="s">
        <v>118</v>
      </c>
      <c r="L1350" s="29"/>
      <c r="N1350" s="30"/>
      <c r="AB1350" s="30"/>
      <c r="AC1350" s="30"/>
      <c r="AD1350" s="30"/>
      <c r="AE1350" s="30"/>
      <c r="AF1350" s="30"/>
      <c r="AG1350" s="30"/>
      <c r="AH1350" s="30"/>
      <c r="AI1350" s="30"/>
      <c r="AK1350" s="30"/>
      <c r="AL1350" s="8" t="str">
        <f>IF('項目E3(環境の整備)'!$AX$37="","NA",'項目E3(環境の整備)'!$AX$37)</f>
        <v>NA</v>
      </c>
      <c r="AN1350" s="30"/>
      <c r="AO1350" s="30"/>
      <c r="AP1350" s="30"/>
      <c r="AQ1350" s="29"/>
      <c r="AR1350" s="29"/>
      <c r="AT1350" s="120"/>
      <c r="BH1350" s="120"/>
      <c r="BI1350" s="120"/>
      <c r="BJ1350" s="120"/>
      <c r="BK1350" s="120"/>
      <c r="BL1350" s="120"/>
      <c r="BM1350" s="120"/>
      <c r="BN1350" s="120"/>
      <c r="BO1350" s="120"/>
      <c r="BQ1350" s="120"/>
      <c r="BR1350" s="9" t="s">
        <v>428</v>
      </c>
      <c r="BT1350" s="120"/>
      <c r="BU1350" s="120"/>
      <c r="BV1350" s="120"/>
      <c r="BW1350" s="9" t="s">
        <v>347</v>
      </c>
      <c r="BX1350" s="29"/>
      <c r="DI1350" s="29"/>
      <c r="DJ1350" s="13" t="s">
        <v>127</v>
      </c>
    </row>
    <row r="1351" spans="2:114" ht="15" customHeight="1">
      <c r="B1351" s="91" t="s">
        <v>440</v>
      </c>
      <c r="C1351" s="92" t="s">
        <v>352</v>
      </c>
      <c r="D1351" s="92" t="s">
        <v>429</v>
      </c>
      <c r="E1351" s="93" t="s">
        <v>430</v>
      </c>
      <c r="F1351" s="9">
        <v>18</v>
      </c>
      <c r="G1351" s="9">
        <f t="shared" si="20"/>
        <v>1</v>
      </c>
      <c r="J1351" s="8">
        <f>IF(OR($M$1351="(選択)",LEN(TRIM($M$1351))=0,$M$1351="NA"),0,1)</f>
        <v>0</v>
      </c>
      <c r="K1351" s="28" t="s">
        <v>145</v>
      </c>
      <c r="L1351" s="29"/>
      <c r="M1351" s="8" t="str">
        <f>IF('項目E3(環境の整備)'!$AY$37="","NA",'項目E3(環境の整備)'!$AY$37)</f>
        <v>(選択)</v>
      </c>
      <c r="N1351" s="30"/>
      <c r="AB1351" s="30"/>
      <c r="AC1351" s="30"/>
      <c r="AD1351" s="30"/>
      <c r="AE1351" s="30"/>
      <c r="AF1351" s="30"/>
      <c r="AG1351" s="30"/>
      <c r="AH1351" s="30"/>
      <c r="AI1351" s="30"/>
      <c r="AK1351" s="30"/>
      <c r="AN1351" s="30"/>
      <c r="AO1351" s="30"/>
      <c r="AP1351" s="30"/>
      <c r="AQ1351" s="29"/>
      <c r="AR1351" s="29"/>
      <c r="AS1351" s="9" t="s">
        <v>431</v>
      </c>
      <c r="AT1351" s="120"/>
      <c r="BH1351" s="120"/>
      <c r="BI1351" s="120"/>
      <c r="BJ1351" s="120"/>
      <c r="BK1351" s="120"/>
      <c r="BL1351" s="120"/>
      <c r="BM1351" s="120"/>
      <c r="BN1351" s="120"/>
      <c r="BO1351" s="120"/>
      <c r="BQ1351" s="120"/>
      <c r="BT1351" s="120"/>
      <c r="BU1351" s="120"/>
      <c r="BV1351" s="120"/>
      <c r="BW1351" s="9" t="s">
        <v>348</v>
      </c>
      <c r="BX1351" s="29"/>
      <c r="DI1351" s="29"/>
      <c r="DJ1351" s="13" t="s">
        <v>360</v>
      </c>
    </row>
    <row r="1352" spans="2:114" ht="15" customHeight="1">
      <c r="B1352" s="91" t="s">
        <v>440</v>
      </c>
      <c r="C1352" s="92" t="s">
        <v>352</v>
      </c>
      <c r="D1352" s="92" t="s">
        <v>357</v>
      </c>
      <c r="E1352" s="93" t="s">
        <v>442</v>
      </c>
      <c r="F1352" s="9">
        <v>19</v>
      </c>
      <c r="G1352" s="9">
        <f t="shared" si="20"/>
        <v>1</v>
      </c>
      <c r="J1352" s="8">
        <f>IF(OR($M$1352="(選択)",LEN(TRIM($M$1352))=0,$M$1352="NA"),0,1)</f>
        <v>0</v>
      </c>
      <c r="K1352" s="28" t="s">
        <v>145</v>
      </c>
      <c r="L1352" s="29"/>
      <c r="M1352" s="8" t="str">
        <f>IF('項目E3(環境の整備)'!$C$38="","NA",'項目E3(環境の整備)'!$C$38)</f>
        <v>(選択)</v>
      </c>
      <c r="N1352" s="30"/>
      <c r="AB1352" s="30"/>
      <c r="AC1352" s="30"/>
      <c r="AD1352" s="30"/>
      <c r="AE1352" s="30"/>
      <c r="AF1352" s="30"/>
      <c r="AG1352" s="30"/>
      <c r="AH1352" s="30"/>
      <c r="AI1352" s="30"/>
      <c r="AK1352" s="30"/>
      <c r="AN1352" s="30"/>
      <c r="AO1352" s="30"/>
      <c r="AP1352" s="30"/>
      <c r="AQ1352" s="29"/>
      <c r="AR1352" s="29"/>
      <c r="AS1352" s="9" t="s">
        <v>359</v>
      </c>
      <c r="AT1352" s="120"/>
      <c r="BH1352" s="120"/>
      <c r="BI1352" s="120"/>
      <c r="BJ1352" s="120"/>
      <c r="BK1352" s="120"/>
      <c r="BL1352" s="120"/>
      <c r="BM1352" s="120"/>
      <c r="BN1352" s="120"/>
      <c r="BO1352" s="120"/>
      <c r="BQ1352" s="120"/>
      <c r="BT1352" s="120"/>
      <c r="BU1352" s="120"/>
      <c r="BV1352" s="120"/>
      <c r="BW1352" s="9" t="s">
        <v>295</v>
      </c>
      <c r="BX1352" s="29"/>
      <c r="DI1352" s="29"/>
      <c r="DJ1352" s="13" t="s">
        <v>360</v>
      </c>
    </row>
    <row r="1353" spans="2:114" ht="15" customHeight="1">
      <c r="B1353" s="91" t="s">
        <v>440</v>
      </c>
      <c r="C1353" s="92" t="s">
        <v>352</v>
      </c>
      <c r="D1353" s="92" t="s">
        <v>361</v>
      </c>
      <c r="E1353" s="93" t="s">
        <v>362</v>
      </c>
      <c r="F1353" s="9">
        <v>19</v>
      </c>
      <c r="G1353" s="9">
        <f t="shared" si="20"/>
        <v>1</v>
      </c>
      <c r="J1353" s="8">
        <f>IF($AL$1353="NA",0,1)</f>
        <v>0</v>
      </c>
      <c r="K1353" s="28" t="s">
        <v>118</v>
      </c>
      <c r="L1353" s="29"/>
      <c r="N1353" s="30"/>
      <c r="AB1353" s="30"/>
      <c r="AC1353" s="30"/>
      <c r="AD1353" s="30"/>
      <c r="AE1353" s="30"/>
      <c r="AF1353" s="30"/>
      <c r="AG1353" s="30"/>
      <c r="AH1353" s="30"/>
      <c r="AI1353" s="30"/>
      <c r="AK1353" s="30"/>
      <c r="AL1353" s="8" t="str">
        <f>IF('項目E3(環境の整備)'!$D$38="","NA",'項目E3(環境の整備)'!$D$38)</f>
        <v>NA</v>
      </c>
      <c r="AN1353" s="30"/>
      <c r="AO1353" s="30"/>
      <c r="AP1353" s="30"/>
      <c r="AQ1353" s="29"/>
      <c r="AR1353" s="29"/>
      <c r="AT1353" s="120"/>
      <c r="BH1353" s="120"/>
      <c r="BI1353" s="120"/>
      <c r="BJ1353" s="120"/>
      <c r="BK1353" s="120"/>
      <c r="BL1353" s="120"/>
      <c r="BM1353" s="120"/>
      <c r="BN1353" s="120"/>
      <c r="BO1353" s="120"/>
      <c r="BQ1353" s="120"/>
      <c r="BR1353" s="9" t="s">
        <v>363</v>
      </c>
      <c r="BT1353" s="120"/>
      <c r="BU1353" s="120"/>
      <c r="BV1353" s="120"/>
      <c r="BW1353" s="9" t="s">
        <v>296</v>
      </c>
      <c r="BX1353" s="29"/>
      <c r="DI1353" s="29"/>
      <c r="DJ1353" s="13" t="s">
        <v>127</v>
      </c>
    </row>
    <row r="1354" spans="2:114" ht="15" customHeight="1">
      <c r="B1354" s="91" t="s">
        <v>440</v>
      </c>
      <c r="C1354" s="92" t="s">
        <v>352</v>
      </c>
      <c r="D1354" s="92" t="s">
        <v>364</v>
      </c>
      <c r="E1354" s="93" t="s">
        <v>365</v>
      </c>
      <c r="F1354" s="9">
        <v>19</v>
      </c>
      <c r="G1354" s="9">
        <f t="shared" si="20"/>
        <v>1</v>
      </c>
      <c r="J1354" s="8">
        <f>IF(COUNTIF($O$1354:$AH$1354,"○")=0,0,1)</f>
        <v>0</v>
      </c>
      <c r="K1354" s="28" t="s">
        <v>366</v>
      </c>
      <c r="L1354" s="29"/>
      <c r="N1354" s="30"/>
      <c r="O1354" s="8" t="str">
        <f>IF('項目E3(環境の整備)'!$G$38="","NA",'項目E3(環境の整備)'!$G$38)</f>
        <v>NA</v>
      </c>
      <c r="P1354" s="8" t="str">
        <f>IF('項目E3(環境の整備)'!$H$38="","NA",'項目E3(環境の整備)'!$H$38)</f>
        <v>NA</v>
      </c>
      <c r="Q1354" s="8" t="str">
        <f>IF('項目E3(環境の整備)'!$I$38="","NA",'項目E3(環境の整備)'!$I$38)</f>
        <v>NA</v>
      </c>
      <c r="AB1354" s="30"/>
      <c r="AC1354" s="30"/>
      <c r="AD1354" s="30"/>
      <c r="AE1354" s="30"/>
      <c r="AF1354" s="30"/>
      <c r="AG1354" s="30"/>
      <c r="AH1354" s="30"/>
      <c r="AI1354" s="30"/>
      <c r="AK1354" s="30"/>
      <c r="AM1354" s="32"/>
      <c r="AN1354" s="30"/>
      <c r="AO1354" s="30"/>
      <c r="AP1354" s="30"/>
      <c r="AQ1354" s="29"/>
      <c r="AR1354" s="29"/>
      <c r="AT1354" s="120"/>
      <c r="AU1354" s="9" t="s">
        <v>367</v>
      </c>
      <c r="AV1354" s="9" t="s">
        <v>368</v>
      </c>
      <c r="AW1354" s="9" t="s">
        <v>369</v>
      </c>
      <c r="BH1354" s="120"/>
      <c r="BI1354" s="120"/>
      <c r="BJ1354" s="120"/>
      <c r="BK1354" s="120"/>
      <c r="BL1354" s="120"/>
      <c r="BM1354" s="120"/>
      <c r="BN1354" s="120"/>
      <c r="BO1354" s="120"/>
      <c r="BQ1354" s="120"/>
      <c r="BT1354" s="120"/>
      <c r="BU1354" s="120"/>
      <c r="BV1354" s="120"/>
      <c r="BW1354" s="9" t="s">
        <v>300</v>
      </c>
      <c r="BX1354" s="29"/>
      <c r="DI1354" s="29"/>
      <c r="DJ1354" s="13" t="s">
        <v>370</v>
      </c>
    </row>
    <row r="1355" spans="2:114" ht="15" customHeight="1">
      <c r="B1355" s="91" t="s">
        <v>440</v>
      </c>
      <c r="C1355" s="92" t="s">
        <v>352</v>
      </c>
      <c r="D1355" s="92" t="s">
        <v>364</v>
      </c>
      <c r="E1355" s="93" t="s">
        <v>371</v>
      </c>
      <c r="F1355" s="9">
        <v>19</v>
      </c>
      <c r="G1355" s="9">
        <f t="shared" si="20"/>
        <v>1</v>
      </c>
      <c r="I1355" s="8">
        <f>IF(AND($J$1354=1,$Q$1354&lt;&gt;"○"),1,0)</f>
        <v>0</v>
      </c>
      <c r="J1355" s="8">
        <f>IF($AL$1355="NA",0,1)</f>
        <v>0</v>
      </c>
      <c r="K1355" s="28" t="s">
        <v>118</v>
      </c>
      <c r="L1355" s="29"/>
      <c r="N1355" s="30"/>
      <c r="AB1355" s="30"/>
      <c r="AC1355" s="30"/>
      <c r="AD1355" s="30"/>
      <c r="AE1355" s="30"/>
      <c r="AF1355" s="30"/>
      <c r="AG1355" s="30"/>
      <c r="AH1355" s="30"/>
      <c r="AI1355" s="30"/>
      <c r="AK1355" s="30"/>
      <c r="AL1355" s="8" t="str">
        <f>IF('項目E3(環境の整備)'!$J$38="","NA",'項目E3(環境の整備)'!$J$38)</f>
        <v>NA</v>
      </c>
      <c r="AN1355" s="30"/>
      <c r="AO1355" s="30"/>
      <c r="AP1355" s="30"/>
      <c r="AQ1355" s="29"/>
      <c r="AR1355" s="29"/>
      <c r="AT1355" s="120"/>
      <c r="BH1355" s="120"/>
      <c r="BI1355" s="120"/>
      <c r="BJ1355" s="120"/>
      <c r="BK1355" s="120"/>
      <c r="BL1355" s="120"/>
      <c r="BM1355" s="120"/>
      <c r="BN1355" s="120"/>
      <c r="BO1355" s="120"/>
      <c r="BQ1355" s="120"/>
      <c r="BR1355" s="9" t="s">
        <v>372</v>
      </c>
      <c r="BT1355" s="120"/>
      <c r="BU1355" s="120"/>
      <c r="BV1355" s="120"/>
      <c r="BW1355" s="9" t="s">
        <v>301</v>
      </c>
      <c r="BX1355" s="29"/>
      <c r="BY1355" s="13" t="s">
        <v>369</v>
      </c>
      <c r="CA1355" s="13" t="s">
        <v>373</v>
      </c>
      <c r="DI1355" s="29"/>
      <c r="DJ1355" s="13" t="s">
        <v>127</v>
      </c>
    </row>
    <row r="1356" spans="2:114" ht="15" customHeight="1">
      <c r="B1356" s="91" t="s">
        <v>440</v>
      </c>
      <c r="C1356" s="92" t="s">
        <v>352</v>
      </c>
      <c r="D1356" s="92" t="s">
        <v>162</v>
      </c>
      <c r="E1356" s="93" t="s">
        <v>374</v>
      </c>
      <c r="F1356" s="9">
        <v>19</v>
      </c>
      <c r="G1356" s="9">
        <f t="shared" si="20"/>
        <v>1</v>
      </c>
      <c r="J1356" s="8">
        <f>IF(COUNTIF($O$1356:$AH$1356,"○")=0,0,1)</f>
        <v>0</v>
      </c>
      <c r="K1356" s="28" t="s">
        <v>154</v>
      </c>
      <c r="L1356" s="29"/>
      <c r="N1356" s="30"/>
      <c r="O1356" s="8" t="str">
        <f>IF('項目E3(環境の整備)'!$K$38="","NA",'項目E3(環境の整備)'!$K$38)</f>
        <v>NA</v>
      </c>
      <c r="P1356" s="8" t="str">
        <f>IF('項目E3(環境の整備)'!$L$38="","NA",'項目E3(環境の整備)'!$L$38)</f>
        <v>NA</v>
      </c>
      <c r="Q1356" s="8" t="str">
        <f>IF('項目E3(環境の整備)'!$M$38="","NA",'項目E3(環境の整備)'!$M$38)</f>
        <v>NA</v>
      </c>
      <c r="R1356" s="8" t="str">
        <f>IF('項目E3(環境の整備)'!$N$38="","NA",'項目E3(環境の整備)'!$N$38)</f>
        <v>NA</v>
      </c>
      <c r="AB1356" s="30"/>
      <c r="AC1356" s="30"/>
      <c r="AD1356" s="30"/>
      <c r="AE1356" s="30"/>
      <c r="AF1356" s="30"/>
      <c r="AG1356" s="30"/>
      <c r="AH1356" s="30"/>
      <c r="AI1356" s="30"/>
      <c r="AK1356" s="30"/>
      <c r="AN1356" s="30"/>
      <c r="AO1356" s="30"/>
      <c r="AP1356" s="30"/>
      <c r="AQ1356" s="29"/>
      <c r="AR1356" s="29"/>
      <c r="AT1356" s="120"/>
      <c r="AU1356" s="9" t="s">
        <v>375</v>
      </c>
      <c r="AV1356" s="9" t="s">
        <v>376</v>
      </c>
      <c r="AW1356" s="9" t="s">
        <v>377</v>
      </c>
      <c r="AX1356" s="9" t="s">
        <v>378</v>
      </c>
      <c r="BH1356" s="120"/>
      <c r="BI1356" s="120"/>
      <c r="BJ1356" s="120"/>
      <c r="BK1356" s="120"/>
      <c r="BL1356" s="120"/>
      <c r="BM1356" s="120"/>
      <c r="BN1356" s="120"/>
      <c r="BO1356" s="120"/>
      <c r="BQ1356" s="120"/>
      <c r="BT1356" s="120"/>
      <c r="BU1356" s="120"/>
      <c r="BV1356" s="120"/>
      <c r="BW1356" s="9" t="s">
        <v>306</v>
      </c>
      <c r="BX1356" s="29"/>
      <c r="DI1356" s="29"/>
      <c r="DJ1356" s="13" t="s">
        <v>370</v>
      </c>
    </row>
    <row r="1357" spans="2:114" ht="15" customHeight="1">
      <c r="B1357" s="91" t="s">
        <v>440</v>
      </c>
      <c r="C1357" s="92" t="s">
        <v>352</v>
      </c>
      <c r="D1357" s="92" t="s">
        <v>379</v>
      </c>
      <c r="E1357" s="93" t="s">
        <v>380</v>
      </c>
      <c r="F1357" s="9">
        <v>19</v>
      </c>
      <c r="G1357" s="9">
        <f t="shared" si="20"/>
        <v>1</v>
      </c>
      <c r="J1357" s="8">
        <f>IF(COUNTIF($O$1357:$AH$1357,"○")=0,0,1)</f>
        <v>0</v>
      </c>
      <c r="K1357" s="28" t="s">
        <v>154</v>
      </c>
      <c r="L1357" s="29"/>
      <c r="N1357" s="30"/>
      <c r="O1357" s="8" t="str">
        <f>IF('項目E3(環境の整備)'!$O$38="","NA",'項目E3(環境の整備)'!$O$38)</f>
        <v>NA</v>
      </c>
      <c r="P1357" s="8" t="str">
        <f>IF('項目E3(環境の整備)'!$P$38="","NA",'項目E3(環境の整備)'!$P$38)</f>
        <v>NA</v>
      </c>
      <c r="Q1357" s="8" t="str">
        <f>IF('項目E3(環境の整備)'!$Q$38="","NA",'項目E3(環境の整備)'!$Q$38)</f>
        <v>NA</v>
      </c>
      <c r="R1357" s="8" t="str">
        <f>IF('項目E3(環境の整備)'!$R$38="","NA",'項目E3(環境の整備)'!$R$38)</f>
        <v>NA</v>
      </c>
      <c r="S1357" s="8" t="str">
        <f>IF('項目E3(環境の整備)'!$S$38="","NA",'項目E3(環境の整備)'!$S$38)</f>
        <v>NA</v>
      </c>
      <c r="T1357" s="8" t="str">
        <f>IF('項目E3(環境の整備)'!$T$38="","NA",'項目E3(環境の整備)'!$T$38)</f>
        <v>NA</v>
      </c>
      <c r="U1357" s="8" t="str">
        <f>IF('項目E3(環境の整備)'!$U$38="","NA",'項目E3(環境の整備)'!$U$38)</f>
        <v>NA</v>
      </c>
      <c r="V1357" s="8" t="str">
        <f>IF('項目E3(環境の整備)'!$V$38="","NA",'項目E3(環境の整備)'!$V$38)</f>
        <v>NA</v>
      </c>
      <c r="W1357" s="8" t="str">
        <f>IF('項目E3(環境の整備)'!$W$38="","NA",'項目E3(環境の整備)'!$W$38)</f>
        <v>NA</v>
      </c>
      <c r="AB1357" s="30"/>
      <c r="AC1357" s="30"/>
      <c r="AD1357" s="30"/>
      <c r="AE1357" s="30"/>
      <c r="AF1357" s="30"/>
      <c r="AG1357" s="30"/>
      <c r="AH1357" s="30"/>
      <c r="AI1357" s="30"/>
      <c r="AK1357" s="30"/>
      <c r="AN1357" s="30"/>
      <c r="AO1357" s="30"/>
      <c r="AP1357" s="30"/>
      <c r="AQ1357" s="29"/>
      <c r="AR1357" s="29"/>
      <c r="AT1357" s="120"/>
      <c r="AU1357" s="9" t="s">
        <v>381</v>
      </c>
      <c r="AV1357" s="9" t="s">
        <v>382</v>
      </c>
      <c r="AW1357" s="9" t="s">
        <v>383</v>
      </c>
      <c r="AX1357" s="9" t="s">
        <v>384</v>
      </c>
      <c r="AY1357" s="9" t="s">
        <v>385</v>
      </c>
      <c r="AZ1357" s="9" t="s">
        <v>386</v>
      </c>
      <c r="BA1357" s="9" t="s">
        <v>387</v>
      </c>
      <c r="BB1357" s="9" t="s">
        <v>388</v>
      </c>
      <c r="BC1357" s="9" t="s">
        <v>389</v>
      </c>
      <c r="BH1357" s="120"/>
      <c r="BI1357" s="120"/>
      <c r="BJ1357" s="120"/>
      <c r="BK1357" s="120"/>
      <c r="BL1357" s="120"/>
      <c r="BM1357" s="120"/>
      <c r="BN1357" s="120"/>
      <c r="BO1357" s="120"/>
      <c r="BQ1357" s="120"/>
      <c r="BT1357" s="120"/>
      <c r="BU1357" s="120"/>
      <c r="BV1357" s="120"/>
      <c r="BW1357" s="9" t="s">
        <v>316</v>
      </c>
      <c r="BX1357" s="29"/>
      <c r="DI1357" s="29"/>
      <c r="DJ1357" s="13" t="s">
        <v>370</v>
      </c>
    </row>
    <row r="1358" spans="2:114" ht="15" customHeight="1">
      <c r="B1358" s="91" t="s">
        <v>440</v>
      </c>
      <c r="C1358" s="92" t="s">
        <v>352</v>
      </c>
      <c r="D1358" s="92" t="s">
        <v>391</v>
      </c>
      <c r="E1358" s="93" t="s">
        <v>392</v>
      </c>
      <c r="F1358" s="9">
        <v>19</v>
      </c>
      <c r="G1358" s="9">
        <f t="shared" si="20"/>
        <v>1</v>
      </c>
      <c r="J1358" s="8">
        <f>IF(COUNTIF($O$1358:$AH$1358,"○")=0,0,1)</f>
        <v>0</v>
      </c>
      <c r="K1358" s="28" t="s">
        <v>154</v>
      </c>
      <c r="L1358" s="29"/>
      <c r="N1358" s="30"/>
      <c r="O1358" s="8" t="str">
        <f>IF('項目E3(環境の整備)'!$X$38="","NA",'項目E3(環境の整備)'!$X$38)</f>
        <v>NA</v>
      </c>
      <c r="P1358" s="8" t="str">
        <f>IF('項目E3(環境の整備)'!$Y$38="","NA",'項目E3(環境の整備)'!$Y$38)</f>
        <v>NA</v>
      </c>
      <c r="Q1358" s="8" t="str">
        <f>IF('項目E3(環境の整備)'!$Z$38="","NA",'項目E3(環境の整備)'!$Z$38)</f>
        <v>NA</v>
      </c>
      <c r="R1358" s="8" t="str">
        <f>IF('項目E3(環境の整備)'!$AA$38="","NA",'項目E3(環境の整備)'!$AA$38)</f>
        <v>NA</v>
      </c>
      <c r="S1358" s="8" t="str">
        <f>IF('項目E3(環境の整備)'!$AB$38="","NA",'項目E3(環境の整備)'!$AB$38)</f>
        <v>NA</v>
      </c>
      <c r="T1358" s="8" t="str">
        <f>IF('項目E3(環境の整備)'!$AC$38="","NA",'項目E3(環境の整備)'!$AC$38)</f>
        <v>NA</v>
      </c>
      <c r="U1358" s="8" t="str">
        <f>IF('項目E3(環境の整備)'!$AD$38="","NA",'項目E3(環境の整備)'!$AD$38)</f>
        <v>NA</v>
      </c>
      <c r="V1358" s="8" t="str">
        <f>IF('項目E3(環境の整備)'!$AE$38="","NA",'項目E3(環境の整備)'!$AE$38)</f>
        <v>NA</v>
      </c>
      <c r="W1358" s="8" t="str">
        <f>IF('項目E3(環境の整備)'!$AF$38="","NA",'項目E3(環境の整備)'!$AF$38)</f>
        <v>NA</v>
      </c>
      <c r="X1358" s="8" t="str">
        <f>IF('項目E3(環境の整備)'!$AG$38="","NA",'項目E3(環境の整備)'!$AG$38)</f>
        <v>NA</v>
      </c>
      <c r="Y1358" s="8" t="str">
        <f>IF('項目E3(環境の整備)'!$AH$38="","NA",'項目E3(環境の整備)'!$AH$38)</f>
        <v>NA</v>
      </c>
      <c r="AB1358" s="30"/>
      <c r="AC1358" s="30"/>
      <c r="AD1358" s="30"/>
      <c r="AE1358" s="30"/>
      <c r="AF1358" s="30"/>
      <c r="AG1358" s="30"/>
      <c r="AH1358" s="30"/>
      <c r="AI1358" s="30"/>
      <c r="AK1358" s="30"/>
      <c r="AN1358" s="30"/>
      <c r="AO1358" s="30"/>
      <c r="AP1358" s="30"/>
      <c r="AQ1358" s="29"/>
      <c r="AR1358" s="29"/>
      <c r="AT1358" s="120"/>
      <c r="AU1358" s="9" t="s">
        <v>393</v>
      </c>
      <c r="AV1358" s="9" t="s">
        <v>394</v>
      </c>
      <c r="AW1358" s="9" t="s">
        <v>395</v>
      </c>
      <c r="AX1358" s="9" t="s">
        <v>396</v>
      </c>
      <c r="AY1358" s="9" t="s">
        <v>397</v>
      </c>
      <c r="AZ1358" s="9" t="s">
        <v>398</v>
      </c>
      <c r="BA1358" s="9" t="s">
        <v>399</v>
      </c>
      <c r="BB1358" s="9" t="s">
        <v>400</v>
      </c>
      <c r="BC1358" s="9" t="s">
        <v>401</v>
      </c>
      <c r="BD1358" s="9" t="s">
        <v>402</v>
      </c>
      <c r="BE1358" s="9" t="s">
        <v>403</v>
      </c>
      <c r="BH1358" s="120"/>
      <c r="BI1358" s="120"/>
      <c r="BJ1358" s="120"/>
      <c r="BK1358" s="120"/>
      <c r="BL1358" s="120"/>
      <c r="BM1358" s="120"/>
      <c r="BN1358" s="120"/>
      <c r="BO1358" s="120"/>
      <c r="BQ1358" s="120"/>
      <c r="BT1358" s="120"/>
      <c r="BU1358" s="120"/>
      <c r="BV1358" s="120"/>
      <c r="BW1358" s="9" t="s">
        <v>328</v>
      </c>
      <c r="BX1358" s="29"/>
      <c r="DI1358" s="29"/>
      <c r="DJ1358" s="13" t="s">
        <v>370</v>
      </c>
    </row>
    <row r="1359" spans="2:114" ht="15" customHeight="1">
      <c r="B1359" s="91" t="s">
        <v>440</v>
      </c>
      <c r="C1359" s="92" t="s">
        <v>352</v>
      </c>
      <c r="D1359" s="92" t="s">
        <v>391</v>
      </c>
      <c r="E1359" s="93" t="s">
        <v>404</v>
      </c>
      <c r="F1359" s="9">
        <v>19</v>
      </c>
      <c r="G1359" s="9">
        <f t="shared" si="20"/>
        <v>1</v>
      </c>
      <c r="I1359" s="8">
        <f>IF(AND($J$1358=1,$Y$1358&lt;&gt;"○"),1,0)</f>
        <v>0</v>
      </c>
      <c r="J1359" s="8">
        <f>IF($AL$1359="NA",0,1)</f>
        <v>0</v>
      </c>
      <c r="K1359" s="28" t="s">
        <v>118</v>
      </c>
      <c r="L1359" s="29"/>
      <c r="N1359" s="30"/>
      <c r="AB1359" s="30"/>
      <c r="AC1359" s="30"/>
      <c r="AD1359" s="30"/>
      <c r="AE1359" s="30"/>
      <c r="AF1359" s="30"/>
      <c r="AG1359" s="30"/>
      <c r="AH1359" s="30"/>
      <c r="AI1359" s="30"/>
      <c r="AK1359" s="30"/>
      <c r="AL1359" s="8" t="str">
        <f>IF('項目E3(環境の整備)'!$AI$38="","NA",'項目E3(環境の整備)'!$AI$38)</f>
        <v>NA</v>
      </c>
      <c r="AN1359" s="30"/>
      <c r="AO1359" s="30"/>
      <c r="AP1359" s="30"/>
      <c r="AQ1359" s="29"/>
      <c r="AR1359" s="29"/>
      <c r="AT1359" s="120"/>
      <c r="BH1359" s="120"/>
      <c r="BI1359" s="120"/>
      <c r="BJ1359" s="120"/>
      <c r="BK1359" s="120"/>
      <c r="BL1359" s="120"/>
      <c r="BM1359" s="120"/>
      <c r="BN1359" s="120"/>
      <c r="BO1359" s="120"/>
      <c r="BQ1359" s="120"/>
      <c r="BR1359" s="9" t="s">
        <v>405</v>
      </c>
      <c r="BT1359" s="120"/>
      <c r="BU1359" s="120"/>
      <c r="BV1359" s="120"/>
      <c r="BW1359" s="9" t="s">
        <v>329</v>
      </c>
      <c r="BX1359" s="29"/>
      <c r="BY1359" s="13" t="s">
        <v>403</v>
      </c>
      <c r="CA1359" s="13" t="s">
        <v>373</v>
      </c>
      <c r="DI1359" s="29"/>
      <c r="DJ1359" s="13" t="s">
        <v>127</v>
      </c>
    </row>
    <row r="1360" spans="2:114" ht="15" customHeight="1">
      <c r="B1360" s="91" t="s">
        <v>440</v>
      </c>
      <c r="C1360" s="92" t="s">
        <v>352</v>
      </c>
      <c r="D1360" s="92" t="s">
        <v>406</v>
      </c>
      <c r="E1360" s="93" t="s">
        <v>407</v>
      </c>
      <c r="F1360" s="9">
        <v>19</v>
      </c>
      <c r="G1360" s="9">
        <f t="shared" si="20"/>
        <v>1</v>
      </c>
      <c r="J1360" s="8">
        <f>IF(COUNTIF($O$1360:$AH$1360,"○")=0,0,1)</f>
        <v>0</v>
      </c>
      <c r="K1360" s="28" t="s">
        <v>154</v>
      </c>
      <c r="L1360" s="29"/>
      <c r="N1360" s="30"/>
      <c r="O1360" s="8" t="str">
        <f>IF('項目E3(環境の整備)'!$AJ$38="","NA",'項目E3(環境の整備)'!$AJ$38)</f>
        <v>NA</v>
      </c>
      <c r="P1360" s="8" t="str">
        <f>IF('項目E3(環境の整備)'!$AK$38="","NA",'項目E3(環境の整備)'!$AK$38)</f>
        <v>NA</v>
      </c>
      <c r="Q1360" s="8" t="str">
        <f>IF('項目E3(環境の整備)'!$AL$38="","NA",'項目E3(環境の整備)'!$AL$38)</f>
        <v>NA</v>
      </c>
      <c r="R1360" s="8" t="str">
        <f>IF('項目E3(環境の整備)'!$AM$38="","NA",'項目E3(環境の整備)'!$AM$38)</f>
        <v>NA</v>
      </c>
      <c r="S1360" s="8" t="str">
        <f>IF('項目E3(環境の整備)'!$AN$38="","NA",'項目E3(環境の整備)'!$AN$38)</f>
        <v>NA</v>
      </c>
      <c r="T1360" s="8" t="str">
        <f>IF('項目E3(環境の整備)'!$AO$38="","NA",'項目E3(環境の整備)'!$AO$38)</f>
        <v>NA</v>
      </c>
      <c r="AB1360" s="30"/>
      <c r="AC1360" s="30"/>
      <c r="AD1360" s="30"/>
      <c r="AE1360" s="30"/>
      <c r="AF1360" s="30"/>
      <c r="AG1360" s="30"/>
      <c r="AH1360" s="30"/>
      <c r="AI1360" s="30"/>
      <c r="AK1360" s="30"/>
      <c r="AN1360" s="30"/>
      <c r="AO1360" s="30"/>
      <c r="AP1360" s="30"/>
      <c r="AQ1360" s="29"/>
      <c r="AR1360" s="29"/>
      <c r="AT1360" s="120"/>
      <c r="AU1360" s="9" t="s">
        <v>408</v>
      </c>
      <c r="AV1360" s="9" t="s">
        <v>409</v>
      </c>
      <c r="AW1360" s="9" t="s">
        <v>410</v>
      </c>
      <c r="AX1360" s="9" t="s">
        <v>411</v>
      </c>
      <c r="AY1360" s="9" t="s">
        <v>412</v>
      </c>
      <c r="AZ1360" s="9" t="s">
        <v>413</v>
      </c>
      <c r="BH1360" s="120"/>
      <c r="BI1360" s="120"/>
      <c r="BJ1360" s="120"/>
      <c r="BK1360" s="120"/>
      <c r="BL1360" s="120"/>
      <c r="BM1360" s="120"/>
      <c r="BN1360" s="120"/>
      <c r="BO1360" s="120"/>
      <c r="BQ1360" s="120"/>
      <c r="BT1360" s="120"/>
      <c r="BU1360" s="120"/>
      <c r="BV1360" s="120"/>
      <c r="BW1360" s="9" t="s">
        <v>336</v>
      </c>
      <c r="BX1360" s="29"/>
      <c r="DI1360" s="29"/>
      <c r="DJ1360" s="13" t="s">
        <v>370</v>
      </c>
    </row>
    <row r="1361" spans="2:114" ht="15" customHeight="1">
      <c r="B1361" s="91" t="s">
        <v>440</v>
      </c>
      <c r="C1361" s="92" t="s">
        <v>352</v>
      </c>
      <c r="D1361" s="92" t="s">
        <v>406</v>
      </c>
      <c r="E1361" s="93" t="s">
        <v>414</v>
      </c>
      <c r="F1361" s="9">
        <v>19</v>
      </c>
      <c r="G1361" s="9">
        <f t="shared" si="20"/>
        <v>1</v>
      </c>
      <c r="I1361" s="8">
        <f>IF(AND($J$1360=1,$T$1360&lt;&gt;"○"),1,0)</f>
        <v>0</v>
      </c>
      <c r="J1361" s="8">
        <f>IF($AL$1361="NA",0,1)</f>
        <v>0</v>
      </c>
      <c r="K1361" s="28" t="s">
        <v>118</v>
      </c>
      <c r="L1361" s="29"/>
      <c r="N1361" s="30"/>
      <c r="AB1361" s="30"/>
      <c r="AC1361" s="30"/>
      <c r="AD1361" s="30"/>
      <c r="AE1361" s="30"/>
      <c r="AF1361" s="30"/>
      <c r="AG1361" s="30"/>
      <c r="AH1361" s="30"/>
      <c r="AI1361" s="30"/>
      <c r="AK1361" s="30"/>
      <c r="AL1361" s="8" t="str">
        <f>IF('項目E3(環境の整備)'!$AP$38="","NA",'項目E3(環境の整備)'!$AP$38)</f>
        <v>NA</v>
      </c>
      <c r="AN1361" s="30"/>
      <c r="AO1361" s="30"/>
      <c r="AP1361" s="30"/>
      <c r="AQ1361" s="29"/>
      <c r="AR1361" s="29"/>
      <c r="AT1361" s="120"/>
      <c r="BH1361" s="120"/>
      <c r="BI1361" s="120"/>
      <c r="BJ1361" s="120"/>
      <c r="BK1361" s="120"/>
      <c r="BL1361" s="120"/>
      <c r="BM1361" s="120"/>
      <c r="BN1361" s="120"/>
      <c r="BO1361" s="120"/>
      <c r="BQ1361" s="120"/>
      <c r="BR1361" s="9" t="s">
        <v>415</v>
      </c>
      <c r="BT1361" s="120"/>
      <c r="BU1361" s="120"/>
      <c r="BV1361" s="120"/>
      <c r="BW1361" s="9" t="s">
        <v>337</v>
      </c>
      <c r="BX1361" s="29"/>
      <c r="BY1361" s="13" t="s">
        <v>413</v>
      </c>
      <c r="CA1361" s="13" t="s">
        <v>373</v>
      </c>
      <c r="DI1361" s="29"/>
      <c r="DJ1361" s="13" t="s">
        <v>127</v>
      </c>
    </row>
    <row r="1362" spans="2:114" ht="15" customHeight="1">
      <c r="B1362" s="91" t="s">
        <v>440</v>
      </c>
      <c r="C1362" s="92" t="s">
        <v>352</v>
      </c>
      <c r="D1362" s="92" t="s">
        <v>209</v>
      </c>
      <c r="E1362" s="93" t="s">
        <v>210</v>
      </c>
      <c r="F1362" s="9">
        <v>19</v>
      </c>
      <c r="G1362" s="9">
        <f t="shared" si="20"/>
        <v>1</v>
      </c>
      <c r="J1362" s="8">
        <f>IF(COUNTIF($O$1362:$AH$1362,"○")=0,0,1)</f>
        <v>0</v>
      </c>
      <c r="K1362" s="28" t="s">
        <v>154</v>
      </c>
      <c r="L1362" s="29"/>
      <c r="N1362" s="30"/>
      <c r="O1362" s="8" t="str">
        <f>IF('項目E3(環境の整備)'!$AQ$38="","NA",'項目E3(環境の整備)'!$AQ$38)</f>
        <v>NA</v>
      </c>
      <c r="P1362" s="8" t="str">
        <f>IF('項目E3(環境の整備)'!$AR$38="","NA",'項目E3(環境の整備)'!$AR$38)</f>
        <v>NA</v>
      </c>
      <c r="Q1362" s="8" t="str">
        <f>IF('項目E3(環境の整備)'!$AS$38="","NA",'項目E3(環境の整備)'!$AS$38)</f>
        <v>NA</v>
      </c>
      <c r="AB1362" s="30"/>
      <c r="AC1362" s="30"/>
      <c r="AD1362" s="30"/>
      <c r="AE1362" s="30"/>
      <c r="AF1362" s="30"/>
      <c r="AG1362" s="30"/>
      <c r="AH1362" s="30"/>
      <c r="AI1362" s="30"/>
      <c r="AK1362" s="30"/>
      <c r="AN1362" s="30"/>
      <c r="AO1362" s="30"/>
      <c r="AP1362" s="30"/>
      <c r="AQ1362" s="29"/>
      <c r="AR1362" s="29"/>
      <c r="AT1362" s="120"/>
      <c r="AU1362" s="9" t="s">
        <v>416</v>
      </c>
      <c r="AV1362" s="9" t="s">
        <v>417</v>
      </c>
      <c r="AW1362" s="9" t="s">
        <v>418</v>
      </c>
      <c r="BH1362" s="120"/>
      <c r="BI1362" s="120"/>
      <c r="BJ1362" s="120"/>
      <c r="BK1362" s="120"/>
      <c r="BL1362" s="120"/>
      <c r="BM1362" s="120"/>
      <c r="BN1362" s="120"/>
      <c r="BO1362" s="120"/>
      <c r="BQ1362" s="120"/>
      <c r="BT1362" s="120"/>
      <c r="BU1362" s="120"/>
      <c r="BV1362" s="120"/>
      <c r="BW1362" s="9" t="s">
        <v>342</v>
      </c>
      <c r="BX1362" s="29"/>
      <c r="DI1362" s="29"/>
      <c r="DJ1362" s="13" t="s">
        <v>370</v>
      </c>
    </row>
    <row r="1363" spans="2:114" ht="15" customHeight="1">
      <c r="B1363" s="91" t="s">
        <v>440</v>
      </c>
      <c r="C1363" s="92" t="s">
        <v>352</v>
      </c>
      <c r="D1363" s="92" t="s">
        <v>215</v>
      </c>
      <c r="E1363" s="93" t="s">
        <v>419</v>
      </c>
      <c r="F1363" s="9">
        <v>19</v>
      </c>
      <c r="G1363" s="9">
        <f t="shared" si="20"/>
        <v>1</v>
      </c>
      <c r="J1363" s="8">
        <f>IF(COUNTIF($O$1363:$AH$1363,"○")=0,0,1)</f>
        <v>0</v>
      </c>
      <c r="K1363" s="28" t="s">
        <v>154</v>
      </c>
      <c r="L1363" s="29"/>
      <c r="N1363" s="30"/>
      <c r="O1363" s="8" t="str">
        <f>IF('項目E3(環境の整備)'!$AT$38="","NA",'項目E3(環境の整備)'!$AT$38)</f>
        <v>NA</v>
      </c>
      <c r="AB1363" s="30"/>
      <c r="AC1363" s="30"/>
      <c r="AD1363" s="30"/>
      <c r="AE1363" s="30"/>
      <c r="AF1363" s="30"/>
      <c r="AG1363" s="30"/>
      <c r="AH1363" s="30"/>
      <c r="AI1363" s="30"/>
      <c r="AK1363" s="30"/>
      <c r="AN1363" s="30"/>
      <c r="AO1363" s="30"/>
      <c r="AP1363" s="30"/>
      <c r="AQ1363" s="29"/>
      <c r="AR1363" s="29"/>
      <c r="AT1363" s="120"/>
      <c r="AU1363" s="9" t="s">
        <v>420</v>
      </c>
      <c r="BH1363" s="120"/>
      <c r="BI1363" s="120"/>
      <c r="BJ1363" s="120"/>
      <c r="BK1363" s="120"/>
      <c r="BL1363" s="120"/>
      <c r="BM1363" s="120"/>
      <c r="BN1363" s="120"/>
      <c r="BO1363" s="120"/>
      <c r="BQ1363" s="120"/>
      <c r="BT1363" s="120"/>
      <c r="BU1363" s="120"/>
      <c r="BV1363" s="120"/>
      <c r="BW1363" s="9" t="s">
        <v>343</v>
      </c>
      <c r="BX1363" s="29"/>
      <c r="DI1363" s="29"/>
      <c r="DJ1363" s="13" t="s">
        <v>370</v>
      </c>
    </row>
    <row r="1364" spans="2:114" ht="15" customHeight="1">
      <c r="B1364" s="91" t="s">
        <v>440</v>
      </c>
      <c r="C1364" s="92" t="s">
        <v>352</v>
      </c>
      <c r="D1364" s="92" t="s">
        <v>218</v>
      </c>
      <c r="E1364" s="93" t="s">
        <v>421</v>
      </c>
      <c r="F1364" s="9">
        <v>19</v>
      </c>
      <c r="G1364" s="9">
        <f t="shared" si="20"/>
        <v>1</v>
      </c>
      <c r="J1364" s="8">
        <f>IF($AL$1364="NA",0,1)</f>
        <v>0</v>
      </c>
      <c r="K1364" s="28" t="s">
        <v>118</v>
      </c>
      <c r="L1364" s="29"/>
      <c r="N1364" s="30"/>
      <c r="AB1364" s="30"/>
      <c r="AC1364" s="30"/>
      <c r="AD1364" s="30"/>
      <c r="AE1364" s="30"/>
      <c r="AF1364" s="30"/>
      <c r="AG1364" s="30"/>
      <c r="AH1364" s="30"/>
      <c r="AI1364" s="30"/>
      <c r="AK1364" s="30"/>
      <c r="AL1364" s="8" t="str">
        <f>IF('項目E3(環境の整備)'!$AU$38="","NA",'項目E3(環境の整備)'!$AU$38)</f>
        <v>NA</v>
      </c>
      <c r="AN1364" s="30"/>
      <c r="AO1364" s="30"/>
      <c r="AP1364" s="30"/>
      <c r="AQ1364" s="29"/>
      <c r="AR1364" s="29"/>
      <c r="AT1364" s="120"/>
      <c r="BH1364" s="120"/>
      <c r="BI1364" s="120"/>
      <c r="BJ1364" s="120"/>
      <c r="BK1364" s="120"/>
      <c r="BL1364" s="120"/>
      <c r="BM1364" s="120"/>
      <c r="BN1364" s="120"/>
      <c r="BO1364" s="120"/>
      <c r="BQ1364" s="120"/>
      <c r="BR1364" s="9" t="s">
        <v>422</v>
      </c>
      <c r="BT1364" s="120"/>
      <c r="BU1364" s="120"/>
      <c r="BV1364" s="120"/>
      <c r="BW1364" s="9" t="s">
        <v>344</v>
      </c>
      <c r="BX1364" s="29"/>
      <c r="DI1364" s="29"/>
      <c r="DJ1364" s="13" t="s">
        <v>127</v>
      </c>
    </row>
    <row r="1365" spans="2:114" ht="15" customHeight="1">
      <c r="B1365" s="91" t="s">
        <v>440</v>
      </c>
      <c r="C1365" s="92" t="s">
        <v>352</v>
      </c>
      <c r="D1365" s="92" t="s">
        <v>432</v>
      </c>
      <c r="E1365" s="93" t="s">
        <v>423</v>
      </c>
      <c r="F1365" s="9">
        <v>19</v>
      </c>
      <c r="G1365" s="9">
        <f t="shared" si="20"/>
        <v>1</v>
      </c>
      <c r="J1365" s="8">
        <f>IF(OR($M$1365="(選択)",LEN(TRIM($M$1365))=0,$M$1365="NA"),0,1)</f>
        <v>0</v>
      </c>
      <c r="K1365" s="28" t="s">
        <v>145</v>
      </c>
      <c r="L1365" s="29"/>
      <c r="M1365" s="8" t="str">
        <f>IF('項目E3(環境の整備)'!$AV$38="","NA",'項目E3(環境の整備)'!$AV$38)</f>
        <v>(選択)</v>
      </c>
      <c r="N1365" s="30"/>
      <c r="AB1365" s="30"/>
      <c r="AC1365" s="30"/>
      <c r="AD1365" s="30"/>
      <c r="AE1365" s="30"/>
      <c r="AF1365" s="30"/>
      <c r="AG1365" s="30"/>
      <c r="AH1365" s="30"/>
      <c r="AI1365" s="30"/>
      <c r="AK1365" s="30"/>
      <c r="AN1365" s="30"/>
      <c r="AO1365" s="30"/>
      <c r="AP1365" s="30"/>
      <c r="AQ1365" s="29"/>
      <c r="AR1365" s="29"/>
      <c r="AS1365" s="9" t="s">
        <v>424</v>
      </c>
      <c r="AT1365" s="120"/>
      <c r="BH1365" s="120"/>
      <c r="BI1365" s="120"/>
      <c r="BJ1365" s="120"/>
      <c r="BK1365" s="120"/>
      <c r="BL1365" s="120"/>
      <c r="BM1365" s="120"/>
      <c r="BN1365" s="120"/>
      <c r="BO1365" s="120"/>
      <c r="BQ1365" s="120"/>
      <c r="BT1365" s="120"/>
      <c r="BU1365" s="120"/>
      <c r="BV1365" s="120"/>
      <c r="BW1365" s="9" t="s">
        <v>345</v>
      </c>
      <c r="BX1365" s="29"/>
      <c r="DI1365" s="29"/>
      <c r="DJ1365" s="13" t="s">
        <v>360</v>
      </c>
    </row>
    <row r="1366" spans="2:114" ht="15" customHeight="1">
      <c r="B1366" s="91" t="s">
        <v>440</v>
      </c>
      <c r="C1366" s="92" t="s">
        <v>352</v>
      </c>
      <c r="D1366" s="92" t="s">
        <v>425</v>
      </c>
      <c r="E1366" s="93" t="s">
        <v>426</v>
      </c>
      <c r="F1366" s="9">
        <v>19</v>
      </c>
      <c r="G1366" s="9">
        <f t="shared" si="20"/>
        <v>1</v>
      </c>
      <c r="J1366" s="8">
        <f>IF($AL$1366="NA",0,1)</f>
        <v>0</v>
      </c>
      <c r="K1366" s="28" t="s">
        <v>118</v>
      </c>
      <c r="L1366" s="29"/>
      <c r="N1366" s="30"/>
      <c r="AB1366" s="30"/>
      <c r="AC1366" s="30"/>
      <c r="AD1366" s="30"/>
      <c r="AE1366" s="30"/>
      <c r="AF1366" s="30"/>
      <c r="AG1366" s="30"/>
      <c r="AH1366" s="30"/>
      <c r="AI1366" s="30"/>
      <c r="AK1366" s="30"/>
      <c r="AL1366" s="8" t="str">
        <f>IF('項目E3(環境の整備)'!$AW$38="","NA",'項目E3(環境の整備)'!$AW$38)</f>
        <v>NA</v>
      </c>
      <c r="AN1366" s="30"/>
      <c r="AO1366" s="30"/>
      <c r="AP1366" s="30"/>
      <c r="AQ1366" s="29"/>
      <c r="AR1366" s="29"/>
      <c r="AT1366" s="120"/>
      <c r="BH1366" s="120"/>
      <c r="BI1366" s="120"/>
      <c r="BJ1366" s="120"/>
      <c r="BK1366" s="120"/>
      <c r="BL1366" s="120"/>
      <c r="BM1366" s="120"/>
      <c r="BN1366" s="120"/>
      <c r="BO1366" s="120"/>
      <c r="BQ1366" s="120"/>
      <c r="BR1366" s="9" t="s">
        <v>427</v>
      </c>
      <c r="BT1366" s="120"/>
      <c r="BU1366" s="120"/>
      <c r="BV1366" s="120"/>
      <c r="BW1366" s="9" t="s">
        <v>346</v>
      </c>
      <c r="BX1366" s="29"/>
      <c r="DI1366" s="29"/>
      <c r="DJ1366" s="13" t="s">
        <v>127</v>
      </c>
    </row>
    <row r="1367" spans="2:114" ht="15" customHeight="1">
      <c r="B1367" s="91" t="s">
        <v>440</v>
      </c>
      <c r="C1367" s="92" t="s">
        <v>352</v>
      </c>
      <c r="D1367" s="92" t="s">
        <v>227</v>
      </c>
      <c r="E1367" s="93" t="s">
        <v>228</v>
      </c>
      <c r="F1367" s="9">
        <v>19</v>
      </c>
      <c r="G1367" s="9">
        <f t="shared" ref="G1367:G1430" si="21">+IF($AJ$1045="NA",1,IF(F1367&gt;$AJ$1045,1,0))</f>
        <v>1</v>
      </c>
      <c r="J1367" s="8">
        <f>IF($AL$1367="NA",0,1)</f>
        <v>0</v>
      </c>
      <c r="K1367" s="28" t="s">
        <v>118</v>
      </c>
      <c r="L1367" s="29"/>
      <c r="N1367" s="30"/>
      <c r="AB1367" s="30"/>
      <c r="AC1367" s="30"/>
      <c r="AD1367" s="30"/>
      <c r="AE1367" s="30"/>
      <c r="AF1367" s="30"/>
      <c r="AG1367" s="30"/>
      <c r="AH1367" s="30"/>
      <c r="AI1367" s="30"/>
      <c r="AK1367" s="30"/>
      <c r="AL1367" s="8" t="str">
        <f>IF('項目E3(環境の整備)'!$AX$38="","NA",'項目E3(環境の整備)'!$AX$38)</f>
        <v>NA</v>
      </c>
      <c r="AN1367" s="30"/>
      <c r="AO1367" s="30"/>
      <c r="AP1367" s="30"/>
      <c r="AQ1367" s="29"/>
      <c r="AR1367" s="29"/>
      <c r="AT1367" s="120"/>
      <c r="BH1367" s="120"/>
      <c r="BI1367" s="120"/>
      <c r="BJ1367" s="120"/>
      <c r="BK1367" s="120"/>
      <c r="BL1367" s="120"/>
      <c r="BM1367" s="120"/>
      <c r="BN1367" s="120"/>
      <c r="BO1367" s="120"/>
      <c r="BQ1367" s="120"/>
      <c r="BR1367" s="9" t="s">
        <v>428</v>
      </c>
      <c r="BT1367" s="120"/>
      <c r="BU1367" s="120"/>
      <c r="BV1367" s="120"/>
      <c r="BW1367" s="9" t="s">
        <v>347</v>
      </c>
      <c r="BX1367" s="29"/>
      <c r="DI1367" s="29"/>
      <c r="DJ1367" s="13" t="s">
        <v>127</v>
      </c>
    </row>
    <row r="1368" spans="2:114" ht="15" customHeight="1">
      <c r="B1368" s="91" t="s">
        <v>440</v>
      </c>
      <c r="C1368" s="92" t="s">
        <v>352</v>
      </c>
      <c r="D1368" s="92" t="s">
        <v>429</v>
      </c>
      <c r="E1368" s="93" t="s">
        <v>430</v>
      </c>
      <c r="F1368" s="9">
        <v>19</v>
      </c>
      <c r="G1368" s="9">
        <f t="shared" si="21"/>
        <v>1</v>
      </c>
      <c r="J1368" s="8">
        <f>IF(OR($M$1368="(選択)",LEN(TRIM($M$1368))=0,$M$1368="NA"),0,1)</f>
        <v>0</v>
      </c>
      <c r="K1368" s="28" t="s">
        <v>145</v>
      </c>
      <c r="L1368" s="29"/>
      <c r="M1368" s="8" t="str">
        <f>IF('項目E3(環境の整備)'!$AY$38="","NA",'項目E3(環境の整備)'!$AY$38)</f>
        <v>(選択)</v>
      </c>
      <c r="N1368" s="30"/>
      <c r="AB1368" s="30"/>
      <c r="AC1368" s="30"/>
      <c r="AD1368" s="30"/>
      <c r="AE1368" s="30"/>
      <c r="AF1368" s="30"/>
      <c r="AG1368" s="30"/>
      <c r="AH1368" s="30"/>
      <c r="AI1368" s="30"/>
      <c r="AK1368" s="30"/>
      <c r="AN1368" s="30"/>
      <c r="AO1368" s="30"/>
      <c r="AP1368" s="30"/>
      <c r="AQ1368" s="29"/>
      <c r="AR1368" s="29"/>
      <c r="AS1368" s="9" t="s">
        <v>431</v>
      </c>
      <c r="AT1368" s="120"/>
      <c r="BH1368" s="120"/>
      <c r="BI1368" s="120"/>
      <c r="BJ1368" s="120"/>
      <c r="BK1368" s="120"/>
      <c r="BL1368" s="120"/>
      <c r="BM1368" s="120"/>
      <c r="BN1368" s="120"/>
      <c r="BO1368" s="120"/>
      <c r="BQ1368" s="120"/>
      <c r="BT1368" s="120"/>
      <c r="BU1368" s="120"/>
      <c r="BV1368" s="120"/>
      <c r="BW1368" s="9" t="s">
        <v>348</v>
      </c>
      <c r="BX1368" s="29"/>
      <c r="DI1368" s="29"/>
      <c r="DJ1368" s="13" t="s">
        <v>360</v>
      </c>
    </row>
    <row r="1369" spans="2:114" ht="15" customHeight="1">
      <c r="B1369" s="91" t="s">
        <v>440</v>
      </c>
      <c r="C1369" s="92" t="s">
        <v>352</v>
      </c>
      <c r="D1369" s="92" t="s">
        <v>357</v>
      </c>
      <c r="E1369" s="93" t="s">
        <v>442</v>
      </c>
      <c r="F1369" s="9">
        <v>20</v>
      </c>
      <c r="G1369" s="9">
        <f t="shared" si="21"/>
        <v>1</v>
      </c>
      <c r="J1369" s="8">
        <f>IF(OR($M$1369="(選択)",LEN(TRIM($M$1369))=0,$M$1369="NA"),0,1)</f>
        <v>0</v>
      </c>
      <c r="K1369" s="28" t="s">
        <v>145</v>
      </c>
      <c r="L1369" s="29"/>
      <c r="M1369" s="8" t="str">
        <f>IF('項目E3(環境の整備)'!$C$39="","NA",'項目E3(環境の整備)'!$C$39)</f>
        <v>(選択)</v>
      </c>
      <c r="N1369" s="30"/>
      <c r="AB1369" s="30"/>
      <c r="AC1369" s="30"/>
      <c r="AD1369" s="30"/>
      <c r="AE1369" s="30"/>
      <c r="AF1369" s="30"/>
      <c r="AG1369" s="30"/>
      <c r="AH1369" s="30"/>
      <c r="AI1369" s="30"/>
      <c r="AK1369" s="30"/>
      <c r="AN1369" s="30"/>
      <c r="AO1369" s="30"/>
      <c r="AP1369" s="30"/>
      <c r="AQ1369" s="29"/>
      <c r="AR1369" s="29"/>
      <c r="AS1369" s="9" t="s">
        <v>359</v>
      </c>
      <c r="AT1369" s="120"/>
      <c r="BH1369" s="120"/>
      <c r="BI1369" s="120"/>
      <c r="BJ1369" s="120"/>
      <c r="BK1369" s="120"/>
      <c r="BL1369" s="120"/>
      <c r="BM1369" s="120"/>
      <c r="BN1369" s="120"/>
      <c r="BO1369" s="120"/>
      <c r="BQ1369" s="120"/>
      <c r="BT1369" s="120"/>
      <c r="BU1369" s="120"/>
      <c r="BV1369" s="120"/>
      <c r="BW1369" s="9" t="s">
        <v>295</v>
      </c>
      <c r="BX1369" s="29"/>
      <c r="DI1369" s="29"/>
      <c r="DJ1369" s="13" t="s">
        <v>360</v>
      </c>
    </row>
    <row r="1370" spans="2:114" ht="15" customHeight="1">
      <c r="B1370" s="91" t="s">
        <v>440</v>
      </c>
      <c r="C1370" s="92" t="s">
        <v>352</v>
      </c>
      <c r="D1370" s="92" t="s">
        <v>361</v>
      </c>
      <c r="E1370" s="93" t="s">
        <v>362</v>
      </c>
      <c r="F1370" s="9">
        <v>20</v>
      </c>
      <c r="G1370" s="9">
        <f t="shared" si="21"/>
        <v>1</v>
      </c>
      <c r="J1370" s="8">
        <f>IF($AL$1370="NA",0,1)</f>
        <v>0</v>
      </c>
      <c r="K1370" s="28" t="s">
        <v>118</v>
      </c>
      <c r="L1370" s="29"/>
      <c r="N1370" s="30"/>
      <c r="AB1370" s="30"/>
      <c r="AC1370" s="30"/>
      <c r="AD1370" s="30"/>
      <c r="AE1370" s="30"/>
      <c r="AF1370" s="30"/>
      <c r="AG1370" s="30"/>
      <c r="AH1370" s="30"/>
      <c r="AI1370" s="30"/>
      <c r="AK1370" s="30"/>
      <c r="AL1370" s="8" t="str">
        <f>IF('項目E3(環境の整備)'!$D$39="","NA",'項目E3(環境の整備)'!$D$39)</f>
        <v>NA</v>
      </c>
      <c r="AN1370" s="30"/>
      <c r="AO1370" s="30"/>
      <c r="AP1370" s="30"/>
      <c r="AQ1370" s="29"/>
      <c r="AR1370" s="29"/>
      <c r="AT1370" s="120"/>
      <c r="BH1370" s="120"/>
      <c r="BI1370" s="120"/>
      <c r="BJ1370" s="120"/>
      <c r="BK1370" s="120"/>
      <c r="BL1370" s="120"/>
      <c r="BM1370" s="120"/>
      <c r="BN1370" s="120"/>
      <c r="BO1370" s="120"/>
      <c r="BQ1370" s="120"/>
      <c r="BR1370" s="9" t="s">
        <v>363</v>
      </c>
      <c r="BT1370" s="120"/>
      <c r="BU1370" s="120"/>
      <c r="BV1370" s="120"/>
      <c r="BW1370" s="9" t="s">
        <v>296</v>
      </c>
      <c r="BX1370" s="29"/>
      <c r="DI1370" s="29"/>
      <c r="DJ1370" s="13" t="s">
        <v>127</v>
      </c>
    </row>
    <row r="1371" spans="2:114" ht="15" customHeight="1">
      <c r="B1371" s="91" t="s">
        <v>440</v>
      </c>
      <c r="C1371" s="92" t="s">
        <v>352</v>
      </c>
      <c r="D1371" s="92" t="s">
        <v>364</v>
      </c>
      <c r="E1371" s="93" t="s">
        <v>365</v>
      </c>
      <c r="F1371" s="9">
        <v>20</v>
      </c>
      <c r="G1371" s="9">
        <f t="shared" si="21"/>
        <v>1</v>
      </c>
      <c r="J1371" s="8">
        <f>IF(COUNTIF($O$1371:$AH$1371,"○")=0,0,1)</f>
        <v>0</v>
      </c>
      <c r="K1371" s="28" t="s">
        <v>366</v>
      </c>
      <c r="L1371" s="29"/>
      <c r="N1371" s="30"/>
      <c r="O1371" s="8" t="str">
        <f>IF('項目E3(環境の整備)'!$G$39="","NA",'項目E3(環境の整備)'!$G$39)</f>
        <v>NA</v>
      </c>
      <c r="P1371" s="8" t="str">
        <f>IF('項目E3(環境の整備)'!$H$39="","NA",'項目E3(環境の整備)'!$H$39)</f>
        <v>NA</v>
      </c>
      <c r="Q1371" s="8" t="str">
        <f>IF('項目E3(環境の整備)'!$I$39="","NA",'項目E3(環境の整備)'!$I$39)</f>
        <v>NA</v>
      </c>
      <c r="AB1371" s="30"/>
      <c r="AC1371" s="30"/>
      <c r="AD1371" s="30"/>
      <c r="AE1371" s="30"/>
      <c r="AF1371" s="30"/>
      <c r="AG1371" s="30"/>
      <c r="AH1371" s="30"/>
      <c r="AI1371" s="30"/>
      <c r="AK1371" s="30"/>
      <c r="AM1371" s="32"/>
      <c r="AN1371" s="30"/>
      <c r="AO1371" s="30"/>
      <c r="AP1371" s="30"/>
      <c r="AQ1371" s="29"/>
      <c r="AR1371" s="29"/>
      <c r="AT1371" s="120"/>
      <c r="AU1371" s="9" t="s">
        <v>367</v>
      </c>
      <c r="AV1371" s="9" t="s">
        <v>368</v>
      </c>
      <c r="AW1371" s="9" t="s">
        <v>369</v>
      </c>
      <c r="BH1371" s="120"/>
      <c r="BI1371" s="120"/>
      <c r="BJ1371" s="120"/>
      <c r="BK1371" s="120"/>
      <c r="BL1371" s="120"/>
      <c r="BM1371" s="120"/>
      <c r="BN1371" s="120"/>
      <c r="BO1371" s="120"/>
      <c r="BQ1371" s="120"/>
      <c r="BT1371" s="120"/>
      <c r="BU1371" s="120"/>
      <c r="BV1371" s="120"/>
      <c r="BW1371" s="9" t="s">
        <v>300</v>
      </c>
      <c r="BX1371" s="29"/>
      <c r="DI1371" s="29"/>
      <c r="DJ1371" s="13" t="s">
        <v>370</v>
      </c>
    </row>
    <row r="1372" spans="2:114" ht="15" customHeight="1">
      <c r="B1372" s="91" t="s">
        <v>440</v>
      </c>
      <c r="C1372" s="92" t="s">
        <v>352</v>
      </c>
      <c r="D1372" s="92" t="s">
        <v>364</v>
      </c>
      <c r="E1372" s="93" t="s">
        <v>371</v>
      </c>
      <c r="F1372" s="9">
        <v>20</v>
      </c>
      <c r="G1372" s="9">
        <f t="shared" si="21"/>
        <v>1</v>
      </c>
      <c r="I1372" s="8">
        <f>IF(AND($J$1371=1,$Q$1371&lt;&gt;"○"),1,0)</f>
        <v>0</v>
      </c>
      <c r="J1372" s="8">
        <f>IF($AL$1372="NA",0,1)</f>
        <v>0</v>
      </c>
      <c r="K1372" s="28" t="s">
        <v>118</v>
      </c>
      <c r="L1372" s="29"/>
      <c r="N1372" s="30"/>
      <c r="AB1372" s="30"/>
      <c r="AC1372" s="30"/>
      <c r="AD1372" s="30"/>
      <c r="AE1372" s="30"/>
      <c r="AF1372" s="30"/>
      <c r="AG1372" s="30"/>
      <c r="AH1372" s="30"/>
      <c r="AI1372" s="30"/>
      <c r="AK1372" s="30"/>
      <c r="AL1372" s="8" t="str">
        <f>IF('項目E3(環境の整備)'!$J$39="","NA",'項目E3(環境の整備)'!$J$39)</f>
        <v>NA</v>
      </c>
      <c r="AN1372" s="30"/>
      <c r="AO1372" s="30"/>
      <c r="AP1372" s="30"/>
      <c r="AQ1372" s="29"/>
      <c r="AR1372" s="29"/>
      <c r="AT1372" s="120"/>
      <c r="BH1372" s="120"/>
      <c r="BI1372" s="120"/>
      <c r="BJ1372" s="120"/>
      <c r="BK1372" s="120"/>
      <c r="BL1372" s="120"/>
      <c r="BM1372" s="120"/>
      <c r="BN1372" s="120"/>
      <c r="BO1372" s="120"/>
      <c r="BQ1372" s="120"/>
      <c r="BR1372" s="9" t="s">
        <v>372</v>
      </c>
      <c r="BT1372" s="120"/>
      <c r="BU1372" s="120"/>
      <c r="BV1372" s="120"/>
      <c r="BW1372" s="9" t="s">
        <v>301</v>
      </c>
      <c r="BX1372" s="29"/>
      <c r="BY1372" s="13" t="s">
        <v>369</v>
      </c>
      <c r="CA1372" s="13" t="s">
        <v>373</v>
      </c>
      <c r="DI1372" s="29"/>
      <c r="DJ1372" s="13" t="s">
        <v>127</v>
      </c>
    </row>
    <row r="1373" spans="2:114" ht="15" customHeight="1">
      <c r="B1373" s="91" t="s">
        <v>440</v>
      </c>
      <c r="C1373" s="92" t="s">
        <v>352</v>
      </c>
      <c r="D1373" s="92" t="s">
        <v>162</v>
      </c>
      <c r="E1373" s="93" t="s">
        <v>374</v>
      </c>
      <c r="F1373" s="9">
        <v>20</v>
      </c>
      <c r="G1373" s="9">
        <f t="shared" si="21"/>
        <v>1</v>
      </c>
      <c r="J1373" s="8">
        <f>IF(COUNTIF($O$1373:$AH$1373,"○")=0,0,1)</f>
        <v>0</v>
      </c>
      <c r="K1373" s="28" t="s">
        <v>154</v>
      </c>
      <c r="L1373" s="29"/>
      <c r="N1373" s="30"/>
      <c r="O1373" s="8" t="str">
        <f>IF('項目E3(環境の整備)'!$K$39="","NA",'項目E3(環境の整備)'!$K$39)</f>
        <v>NA</v>
      </c>
      <c r="P1373" s="8" t="str">
        <f>IF('項目E3(環境の整備)'!$L$39="","NA",'項目E3(環境の整備)'!$L$39)</f>
        <v>NA</v>
      </c>
      <c r="Q1373" s="8" t="str">
        <f>IF('項目E3(環境の整備)'!$M$39="","NA",'項目E3(環境の整備)'!$M$39)</f>
        <v>NA</v>
      </c>
      <c r="R1373" s="8" t="str">
        <f>IF('項目E3(環境の整備)'!$N$39="","NA",'項目E3(環境の整備)'!$N$39)</f>
        <v>NA</v>
      </c>
      <c r="AB1373" s="30"/>
      <c r="AC1373" s="30"/>
      <c r="AD1373" s="30"/>
      <c r="AE1373" s="30"/>
      <c r="AF1373" s="30"/>
      <c r="AG1373" s="30"/>
      <c r="AH1373" s="30"/>
      <c r="AI1373" s="30"/>
      <c r="AK1373" s="30"/>
      <c r="AN1373" s="30"/>
      <c r="AO1373" s="30"/>
      <c r="AP1373" s="30"/>
      <c r="AQ1373" s="29"/>
      <c r="AR1373" s="29"/>
      <c r="AT1373" s="120"/>
      <c r="AU1373" s="9" t="s">
        <v>375</v>
      </c>
      <c r="AV1373" s="9" t="s">
        <v>376</v>
      </c>
      <c r="AW1373" s="9" t="s">
        <v>377</v>
      </c>
      <c r="AX1373" s="9" t="s">
        <v>378</v>
      </c>
      <c r="BH1373" s="120"/>
      <c r="BI1373" s="120"/>
      <c r="BJ1373" s="120"/>
      <c r="BK1373" s="120"/>
      <c r="BL1373" s="120"/>
      <c r="BM1373" s="120"/>
      <c r="BN1373" s="120"/>
      <c r="BO1373" s="120"/>
      <c r="BQ1373" s="120"/>
      <c r="BT1373" s="120"/>
      <c r="BU1373" s="120"/>
      <c r="BV1373" s="120"/>
      <c r="BW1373" s="9" t="s">
        <v>306</v>
      </c>
      <c r="BX1373" s="29"/>
      <c r="DI1373" s="29"/>
      <c r="DJ1373" s="13" t="s">
        <v>370</v>
      </c>
    </row>
    <row r="1374" spans="2:114" ht="15" customHeight="1">
      <c r="B1374" s="91" t="s">
        <v>440</v>
      </c>
      <c r="C1374" s="92" t="s">
        <v>352</v>
      </c>
      <c r="D1374" s="92" t="s">
        <v>379</v>
      </c>
      <c r="E1374" s="93" t="s">
        <v>380</v>
      </c>
      <c r="F1374" s="9">
        <v>20</v>
      </c>
      <c r="G1374" s="9">
        <f t="shared" si="21"/>
        <v>1</v>
      </c>
      <c r="J1374" s="8">
        <f>IF(COUNTIF($O$1374:$AH$1374,"○")=0,0,1)</f>
        <v>0</v>
      </c>
      <c r="K1374" s="28" t="s">
        <v>154</v>
      </c>
      <c r="L1374" s="29"/>
      <c r="N1374" s="30"/>
      <c r="O1374" s="8" t="str">
        <f>IF('項目E3(環境の整備)'!$O$39="","NA",'項目E3(環境の整備)'!$O$39)</f>
        <v>NA</v>
      </c>
      <c r="P1374" s="8" t="str">
        <f>IF('項目E3(環境の整備)'!$P$39="","NA",'項目E3(環境の整備)'!$P$39)</f>
        <v>NA</v>
      </c>
      <c r="Q1374" s="8" t="str">
        <f>IF('項目E3(環境の整備)'!$Q$39="","NA",'項目E3(環境の整備)'!$Q$39)</f>
        <v>NA</v>
      </c>
      <c r="R1374" s="8" t="str">
        <f>IF('項目E3(環境の整備)'!$R$39="","NA",'項目E3(環境の整備)'!$R$39)</f>
        <v>NA</v>
      </c>
      <c r="S1374" s="8" t="str">
        <f>IF('項目E3(環境の整備)'!$S$39="","NA",'項目E3(環境の整備)'!$S$39)</f>
        <v>NA</v>
      </c>
      <c r="T1374" s="8" t="str">
        <f>IF('項目E3(環境の整備)'!$T$39="","NA",'項目E3(環境の整備)'!$T$39)</f>
        <v>NA</v>
      </c>
      <c r="U1374" s="8" t="str">
        <f>IF('項目E3(環境の整備)'!$U$39="","NA",'項目E3(環境の整備)'!$U$39)</f>
        <v>NA</v>
      </c>
      <c r="V1374" s="8" t="str">
        <f>IF('項目E3(環境の整備)'!$V$39="","NA",'項目E3(環境の整備)'!$V$39)</f>
        <v>NA</v>
      </c>
      <c r="W1374" s="8" t="str">
        <f>IF('項目E3(環境の整備)'!$W$39="","NA",'項目E3(環境の整備)'!$W$39)</f>
        <v>NA</v>
      </c>
      <c r="AB1374" s="30"/>
      <c r="AC1374" s="30"/>
      <c r="AD1374" s="30"/>
      <c r="AE1374" s="30"/>
      <c r="AF1374" s="30"/>
      <c r="AG1374" s="30"/>
      <c r="AH1374" s="30"/>
      <c r="AI1374" s="30"/>
      <c r="AK1374" s="30"/>
      <c r="AN1374" s="30"/>
      <c r="AO1374" s="30"/>
      <c r="AP1374" s="30"/>
      <c r="AQ1374" s="29"/>
      <c r="AR1374" s="29"/>
      <c r="AT1374" s="120"/>
      <c r="AU1374" s="9" t="s">
        <v>381</v>
      </c>
      <c r="AV1374" s="9" t="s">
        <v>382</v>
      </c>
      <c r="AW1374" s="9" t="s">
        <v>383</v>
      </c>
      <c r="AX1374" s="9" t="s">
        <v>384</v>
      </c>
      <c r="AY1374" s="9" t="s">
        <v>385</v>
      </c>
      <c r="AZ1374" s="9" t="s">
        <v>386</v>
      </c>
      <c r="BA1374" s="9" t="s">
        <v>387</v>
      </c>
      <c r="BB1374" s="9" t="s">
        <v>388</v>
      </c>
      <c r="BC1374" s="9" t="s">
        <v>389</v>
      </c>
      <c r="BH1374" s="120"/>
      <c r="BI1374" s="120"/>
      <c r="BJ1374" s="120"/>
      <c r="BK1374" s="120"/>
      <c r="BL1374" s="120"/>
      <c r="BM1374" s="120"/>
      <c r="BN1374" s="120"/>
      <c r="BO1374" s="120"/>
      <c r="BQ1374" s="120"/>
      <c r="BT1374" s="120"/>
      <c r="BU1374" s="120"/>
      <c r="BV1374" s="120"/>
      <c r="BW1374" s="9" t="s">
        <v>316</v>
      </c>
      <c r="BX1374" s="29"/>
      <c r="DI1374" s="29"/>
      <c r="DJ1374" s="13" t="s">
        <v>370</v>
      </c>
    </row>
    <row r="1375" spans="2:114" ht="15" customHeight="1">
      <c r="B1375" s="91" t="s">
        <v>440</v>
      </c>
      <c r="C1375" s="92" t="s">
        <v>352</v>
      </c>
      <c r="D1375" s="92" t="s">
        <v>391</v>
      </c>
      <c r="E1375" s="93" t="s">
        <v>392</v>
      </c>
      <c r="F1375" s="9">
        <v>20</v>
      </c>
      <c r="G1375" s="9">
        <f t="shared" si="21"/>
        <v>1</v>
      </c>
      <c r="J1375" s="8">
        <f>IF(COUNTIF($O$1375:$AH$1375,"○")=0,0,1)</f>
        <v>0</v>
      </c>
      <c r="K1375" s="28" t="s">
        <v>154</v>
      </c>
      <c r="L1375" s="29"/>
      <c r="N1375" s="30"/>
      <c r="O1375" s="8" t="str">
        <f>IF('項目E3(環境の整備)'!$X$39="","NA",'項目E3(環境の整備)'!$X$39)</f>
        <v>NA</v>
      </c>
      <c r="P1375" s="8" t="str">
        <f>IF('項目E3(環境の整備)'!$Y$39="","NA",'項目E3(環境の整備)'!$Y$39)</f>
        <v>NA</v>
      </c>
      <c r="Q1375" s="8" t="str">
        <f>IF('項目E3(環境の整備)'!$Z$39="","NA",'項目E3(環境の整備)'!$Z$39)</f>
        <v>NA</v>
      </c>
      <c r="R1375" s="8" t="str">
        <f>IF('項目E3(環境の整備)'!$AA$39="","NA",'項目E3(環境の整備)'!$AA$39)</f>
        <v>NA</v>
      </c>
      <c r="S1375" s="8" t="str">
        <f>IF('項目E3(環境の整備)'!$AB$39="","NA",'項目E3(環境の整備)'!$AB$39)</f>
        <v>NA</v>
      </c>
      <c r="T1375" s="8" t="str">
        <f>IF('項目E3(環境の整備)'!$AC$39="","NA",'項目E3(環境の整備)'!$AC$39)</f>
        <v>NA</v>
      </c>
      <c r="U1375" s="8" t="str">
        <f>IF('項目E3(環境の整備)'!$AD$39="","NA",'項目E3(環境の整備)'!$AD$39)</f>
        <v>NA</v>
      </c>
      <c r="V1375" s="8" t="str">
        <f>IF('項目E3(環境の整備)'!$AE$39="","NA",'項目E3(環境の整備)'!$AE$39)</f>
        <v>NA</v>
      </c>
      <c r="W1375" s="8" t="str">
        <f>IF('項目E3(環境の整備)'!$AF$39="","NA",'項目E3(環境の整備)'!$AF$39)</f>
        <v>NA</v>
      </c>
      <c r="X1375" s="8" t="str">
        <f>IF('項目E3(環境の整備)'!$AG$39="","NA",'項目E3(環境の整備)'!$AG$39)</f>
        <v>NA</v>
      </c>
      <c r="Y1375" s="8" t="str">
        <f>IF('項目E3(環境の整備)'!$AH$39="","NA",'項目E3(環境の整備)'!$AH$39)</f>
        <v>NA</v>
      </c>
      <c r="AB1375" s="30"/>
      <c r="AC1375" s="30"/>
      <c r="AD1375" s="30"/>
      <c r="AE1375" s="30"/>
      <c r="AF1375" s="30"/>
      <c r="AG1375" s="30"/>
      <c r="AH1375" s="30"/>
      <c r="AI1375" s="30"/>
      <c r="AK1375" s="30"/>
      <c r="AN1375" s="30"/>
      <c r="AO1375" s="30"/>
      <c r="AP1375" s="30"/>
      <c r="AQ1375" s="29"/>
      <c r="AR1375" s="29"/>
      <c r="AT1375" s="120"/>
      <c r="AU1375" s="9" t="s">
        <v>393</v>
      </c>
      <c r="AV1375" s="9" t="s">
        <v>394</v>
      </c>
      <c r="AW1375" s="9" t="s">
        <v>395</v>
      </c>
      <c r="AX1375" s="9" t="s">
        <v>396</v>
      </c>
      <c r="AY1375" s="9" t="s">
        <v>397</v>
      </c>
      <c r="AZ1375" s="9" t="s">
        <v>398</v>
      </c>
      <c r="BA1375" s="9" t="s">
        <v>399</v>
      </c>
      <c r="BB1375" s="9" t="s">
        <v>400</v>
      </c>
      <c r="BC1375" s="9" t="s">
        <v>401</v>
      </c>
      <c r="BD1375" s="9" t="s">
        <v>402</v>
      </c>
      <c r="BE1375" s="9" t="s">
        <v>403</v>
      </c>
      <c r="BH1375" s="120"/>
      <c r="BI1375" s="120"/>
      <c r="BJ1375" s="120"/>
      <c r="BK1375" s="120"/>
      <c r="BL1375" s="120"/>
      <c r="BM1375" s="120"/>
      <c r="BN1375" s="120"/>
      <c r="BO1375" s="120"/>
      <c r="BQ1375" s="120"/>
      <c r="BT1375" s="120"/>
      <c r="BU1375" s="120"/>
      <c r="BV1375" s="120"/>
      <c r="BW1375" s="9" t="s">
        <v>328</v>
      </c>
      <c r="BX1375" s="29"/>
      <c r="DI1375" s="29"/>
      <c r="DJ1375" s="13" t="s">
        <v>370</v>
      </c>
    </row>
    <row r="1376" spans="2:114" ht="15" customHeight="1">
      <c r="B1376" s="91" t="s">
        <v>440</v>
      </c>
      <c r="C1376" s="92" t="s">
        <v>352</v>
      </c>
      <c r="D1376" s="92" t="s">
        <v>391</v>
      </c>
      <c r="E1376" s="93" t="s">
        <v>404</v>
      </c>
      <c r="F1376" s="9">
        <v>20</v>
      </c>
      <c r="G1376" s="9">
        <f t="shared" si="21"/>
        <v>1</v>
      </c>
      <c r="I1376" s="8">
        <f>IF(AND($J$1375=1,$Y$1375&lt;&gt;"○"),1,0)</f>
        <v>0</v>
      </c>
      <c r="J1376" s="8">
        <f>IF($AL$1376="NA",0,1)</f>
        <v>0</v>
      </c>
      <c r="K1376" s="28" t="s">
        <v>118</v>
      </c>
      <c r="L1376" s="29"/>
      <c r="N1376" s="30"/>
      <c r="AB1376" s="30"/>
      <c r="AC1376" s="30"/>
      <c r="AD1376" s="30"/>
      <c r="AE1376" s="30"/>
      <c r="AF1376" s="30"/>
      <c r="AG1376" s="30"/>
      <c r="AH1376" s="30"/>
      <c r="AI1376" s="30"/>
      <c r="AK1376" s="30"/>
      <c r="AL1376" s="8" t="str">
        <f>IF('項目E3(環境の整備)'!$AI$39="","NA",'項目E3(環境の整備)'!$AI$39)</f>
        <v>NA</v>
      </c>
      <c r="AN1376" s="30"/>
      <c r="AO1376" s="30"/>
      <c r="AP1376" s="30"/>
      <c r="AQ1376" s="29"/>
      <c r="AR1376" s="29"/>
      <c r="AT1376" s="120"/>
      <c r="BH1376" s="120"/>
      <c r="BI1376" s="120"/>
      <c r="BJ1376" s="120"/>
      <c r="BK1376" s="120"/>
      <c r="BL1376" s="120"/>
      <c r="BM1376" s="120"/>
      <c r="BN1376" s="120"/>
      <c r="BO1376" s="120"/>
      <c r="BQ1376" s="120"/>
      <c r="BR1376" s="9" t="s">
        <v>405</v>
      </c>
      <c r="BT1376" s="120"/>
      <c r="BU1376" s="120"/>
      <c r="BV1376" s="120"/>
      <c r="BW1376" s="9" t="s">
        <v>329</v>
      </c>
      <c r="BX1376" s="29"/>
      <c r="BY1376" s="13" t="s">
        <v>403</v>
      </c>
      <c r="CA1376" s="13" t="s">
        <v>373</v>
      </c>
      <c r="DI1376" s="29"/>
      <c r="DJ1376" s="13" t="s">
        <v>127</v>
      </c>
    </row>
    <row r="1377" spans="2:114" ht="15" customHeight="1">
      <c r="B1377" s="91" t="s">
        <v>440</v>
      </c>
      <c r="C1377" s="92" t="s">
        <v>352</v>
      </c>
      <c r="D1377" s="92" t="s">
        <v>406</v>
      </c>
      <c r="E1377" s="93" t="s">
        <v>407</v>
      </c>
      <c r="F1377" s="9">
        <v>20</v>
      </c>
      <c r="G1377" s="9">
        <f t="shared" si="21"/>
        <v>1</v>
      </c>
      <c r="J1377" s="8">
        <f>IF(COUNTIF($O$1377:$AH$1377,"○")=0,0,1)</f>
        <v>0</v>
      </c>
      <c r="K1377" s="28" t="s">
        <v>154</v>
      </c>
      <c r="L1377" s="29"/>
      <c r="N1377" s="30"/>
      <c r="O1377" s="8" t="str">
        <f>IF('項目E3(環境の整備)'!$AJ$39="","NA",'項目E3(環境の整備)'!$AJ$39)</f>
        <v>NA</v>
      </c>
      <c r="P1377" s="8" t="str">
        <f>IF('項目E3(環境の整備)'!$AK$39="","NA",'項目E3(環境の整備)'!$AK$39)</f>
        <v>NA</v>
      </c>
      <c r="Q1377" s="8" t="str">
        <f>IF('項目E3(環境の整備)'!$AL$39="","NA",'項目E3(環境の整備)'!$AL$39)</f>
        <v>NA</v>
      </c>
      <c r="R1377" s="8" t="str">
        <f>IF('項目E3(環境の整備)'!$AM$39="","NA",'項目E3(環境の整備)'!$AM$39)</f>
        <v>NA</v>
      </c>
      <c r="S1377" s="8" t="str">
        <f>IF('項目E3(環境の整備)'!$AN$39="","NA",'項目E3(環境の整備)'!$AN$39)</f>
        <v>NA</v>
      </c>
      <c r="T1377" s="8" t="str">
        <f>IF('項目E3(環境の整備)'!$AO$39="","NA",'項目E3(環境の整備)'!$AO$39)</f>
        <v>NA</v>
      </c>
      <c r="AB1377" s="30"/>
      <c r="AC1377" s="30"/>
      <c r="AD1377" s="30"/>
      <c r="AE1377" s="30"/>
      <c r="AF1377" s="30"/>
      <c r="AG1377" s="30"/>
      <c r="AH1377" s="30"/>
      <c r="AI1377" s="30"/>
      <c r="AK1377" s="30"/>
      <c r="AN1377" s="30"/>
      <c r="AO1377" s="30"/>
      <c r="AP1377" s="30"/>
      <c r="AQ1377" s="29"/>
      <c r="AR1377" s="29"/>
      <c r="AT1377" s="120"/>
      <c r="AU1377" s="9" t="s">
        <v>408</v>
      </c>
      <c r="AV1377" s="9" t="s">
        <v>409</v>
      </c>
      <c r="AW1377" s="9" t="s">
        <v>410</v>
      </c>
      <c r="AX1377" s="9" t="s">
        <v>411</v>
      </c>
      <c r="AY1377" s="9" t="s">
        <v>412</v>
      </c>
      <c r="AZ1377" s="9" t="s">
        <v>413</v>
      </c>
      <c r="BH1377" s="120"/>
      <c r="BI1377" s="120"/>
      <c r="BJ1377" s="120"/>
      <c r="BK1377" s="120"/>
      <c r="BL1377" s="120"/>
      <c r="BM1377" s="120"/>
      <c r="BN1377" s="120"/>
      <c r="BO1377" s="120"/>
      <c r="BQ1377" s="120"/>
      <c r="BT1377" s="120"/>
      <c r="BU1377" s="120"/>
      <c r="BV1377" s="120"/>
      <c r="BW1377" s="9" t="s">
        <v>336</v>
      </c>
      <c r="BX1377" s="29"/>
      <c r="DI1377" s="29"/>
      <c r="DJ1377" s="13" t="s">
        <v>370</v>
      </c>
    </row>
    <row r="1378" spans="2:114" ht="15" customHeight="1">
      <c r="B1378" s="91" t="s">
        <v>440</v>
      </c>
      <c r="C1378" s="92" t="s">
        <v>352</v>
      </c>
      <c r="D1378" s="92" t="s">
        <v>406</v>
      </c>
      <c r="E1378" s="93" t="s">
        <v>414</v>
      </c>
      <c r="F1378" s="9">
        <v>20</v>
      </c>
      <c r="G1378" s="9">
        <f t="shared" si="21"/>
        <v>1</v>
      </c>
      <c r="I1378" s="8">
        <f>IF(AND($J$1377=1,$T$1377&lt;&gt;"○"),1,0)</f>
        <v>0</v>
      </c>
      <c r="J1378" s="8">
        <f>IF($AL$1378="NA",0,1)</f>
        <v>0</v>
      </c>
      <c r="K1378" s="28" t="s">
        <v>118</v>
      </c>
      <c r="L1378" s="29"/>
      <c r="N1378" s="30"/>
      <c r="AB1378" s="30"/>
      <c r="AC1378" s="30"/>
      <c r="AD1378" s="30"/>
      <c r="AE1378" s="30"/>
      <c r="AF1378" s="30"/>
      <c r="AG1378" s="30"/>
      <c r="AH1378" s="30"/>
      <c r="AI1378" s="30"/>
      <c r="AK1378" s="30"/>
      <c r="AL1378" s="8" t="str">
        <f>IF('項目E3(環境の整備)'!$AP$39="","NA",'項目E3(環境の整備)'!$AP$39)</f>
        <v>NA</v>
      </c>
      <c r="AN1378" s="30"/>
      <c r="AO1378" s="30"/>
      <c r="AP1378" s="30"/>
      <c r="AQ1378" s="29"/>
      <c r="AR1378" s="29"/>
      <c r="AT1378" s="120"/>
      <c r="BH1378" s="120"/>
      <c r="BI1378" s="120"/>
      <c r="BJ1378" s="120"/>
      <c r="BK1378" s="120"/>
      <c r="BL1378" s="120"/>
      <c r="BM1378" s="120"/>
      <c r="BN1378" s="120"/>
      <c r="BO1378" s="120"/>
      <c r="BQ1378" s="120"/>
      <c r="BR1378" s="9" t="s">
        <v>415</v>
      </c>
      <c r="BT1378" s="120"/>
      <c r="BU1378" s="120"/>
      <c r="BV1378" s="120"/>
      <c r="BW1378" s="9" t="s">
        <v>337</v>
      </c>
      <c r="BX1378" s="29"/>
      <c r="BY1378" s="13" t="s">
        <v>413</v>
      </c>
      <c r="CA1378" s="13" t="s">
        <v>373</v>
      </c>
      <c r="DI1378" s="29"/>
      <c r="DJ1378" s="13" t="s">
        <v>127</v>
      </c>
    </row>
    <row r="1379" spans="2:114" ht="15" customHeight="1">
      <c r="B1379" s="91" t="s">
        <v>440</v>
      </c>
      <c r="C1379" s="92" t="s">
        <v>352</v>
      </c>
      <c r="D1379" s="92" t="s">
        <v>209</v>
      </c>
      <c r="E1379" s="93" t="s">
        <v>210</v>
      </c>
      <c r="F1379" s="9">
        <v>20</v>
      </c>
      <c r="G1379" s="9">
        <f t="shared" si="21"/>
        <v>1</v>
      </c>
      <c r="J1379" s="8">
        <f>IF(COUNTIF($O$1379:$AH$1379,"○")=0,0,1)</f>
        <v>0</v>
      </c>
      <c r="K1379" s="28" t="s">
        <v>154</v>
      </c>
      <c r="L1379" s="29"/>
      <c r="N1379" s="30"/>
      <c r="O1379" s="8" t="str">
        <f>IF('項目E3(環境の整備)'!$AQ$39="","NA",'項目E3(環境の整備)'!$AQ$39)</f>
        <v>NA</v>
      </c>
      <c r="P1379" s="8" t="str">
        <f>IF('項目E3(環境の整備)'!$AR$39="","NA",'項目E3(環境の整備)'!$AR$39)</f>
        <v>NA</v>
      </c>
      <c r="Q1379" s="8" t="str">
        <f>IF('項目E3(環境の整備)'!$AS$39="","NA",'項目E3(環境の整備)'!$AS$39)</f>
        <v>NA</v>
      </c>
      <c r="AB1379" s="30"/>
      <c r="AC1379" s="30"/>
      <c r="AD1379" s="30"/>
      <c r="AE1379" s="30"/>
      <c r="AF1379" s="30"/>
      <c r="AG1379" s="30"/>
      <c r="AH1379" s="30"/>
      <c r="AI1379" s="30"/>
      <c r="AK1379" s="30"/>
      <c r="AN1379" s="30"/>
      <c r="AO1379" s="30"/>
      <c r="AP1379" s="30"/>
      <c r="AQ1379" s="29"/>
      <c r="AR1379" s="29"/>
      <c r="AT1379" s="120"/>
      <c r="AU1379" s="9" t="s">
        <v>416</v>
      </c>
      <c r="AV1379" s="9" t="s">
        <v>417</v>
      </c>
      <c r="AW1379" s="9" t="s">
        <v>418</v>
      </c>
      <c r="BH1379" s="120"/>
      <c r="BI1379" s="120"/>
      <c r="BJ1379" s="120"/>
      <c r="BK1379" s="120"/>
      <c r="BL1379" s="120"/>
      <c r="BM1379" s="120"/>
      <c r="BN1379" s="120"/>
      <c r="BO1379" s="120"/>
      <c r="BQ1379" s="120"/>
      <c r="BT1379" s="120"/>
      <c r="BU1379" s="120"/>
      <c r="BV1379" s="120"/>
      <c r="BW1379" s="9" t="s">
        <v>342</v>
      </c>
      <c r="BX1379" s="29"/>
      <c r="DI1379" s="29"/>
      <c r="DJ1379" s="13" t="s">
        <v>370</v>
      </c>
    </row>
    <row r="1380" spans="2:114" ht="15" customHeight="1">
      <c r="B1380" s="91" t="s">
        <v>440</v>
      </c>
      <c r="C1380" s="92" t="s">
        <v>352</v>
      </c>
      <c r="D1380" s="92" t="s">
        <v>215</v>
      </c>
      <c r="E1380" s="93" t="s">
        <v>419</v>
      </c>
      <c r="F1380" s="9">
        <v>20</v>
      </c>
      <c r="G1380" s="9">
        <f t="shared" si="21"/>
        <v>1</v>
      </c>
      <c r="J1380" s="8">
        <f>IF(COUNTIF($O$1380:$AH$1380,"○")=0,0,1)</f>
        <v>0</v>
      </c>
      <c r="K1380" s="28" t="s">
        <v>154</v>
      </c>
      <c r="L1380" s="29"/>
      <c r="N1380" s="30"/>
      <c r="O1380" s="8" t="str">
        <f>IF('項目E3(環境の整備)'!$AT$39="","NA",'項目E3(環境の整備)'!$AT$39)</f>
        <v>NA</v>
      </c>
      <c r="AB1380" s="30"/>
      <c r="AC1380" s="30"/>
      <c r="AD1380" s="30"/>
      <c r="AE1380" s="30"/>
      <c r="AF1380" s="30"/>
      <c r="AG1380" s="30"/>
      <c r="AH1380" s="30"/>
      <c r="AI1380" s="30"/>
      <c r="AK1380" s="30"/>
      <c r="AN1380" s="30"/>
      <c r="AO1380" s="30"/>
      <c r="AP1380" s="30"/>
      <c r="AQ1380" s="29"/>
      <c r="AR1380" s="29"/>
      <c r="AT1380" s="120"/>
      <c r="AU1380" s="9" t="s">
        <v>420</v>
      </c>
      <c r="BH1380" s="120"/>
      <c r="BI1380" s="120"/>
      <c r="BJ1380" s="120"/>
      <c r="BK1380" s="120"/>
      <c r="BL1380" s="120"/>
      <c r="BM1380" s="120"/>
      <c r="BN1380" s="120"/>
      <c r="BO1380" s="120"/>
      <c r="BQ1380" s="120"/>
      <c r="BT1380" s="120"/>
      <c r="BU1380" s="120"/>
      <c r="BV1380" s="120"/>
      <c r="BW1380" s="9" t="s">
        <v>343</v>
      </c>
      <c r="BX1380" s="29"/>
      <c r="DI1380" s="29"/>
      <c r="DJ1380" s="13" t="s">
        <v>370</v>
      </c>
    </row>
    <row r="1381" spans="2:114" ht="15" customHeight="1">
      <c r="B1381" s="91" t="s">
        <v>440</v>
      </c>
      <c r="C1381" s="92" t="s">
        <v>352</v>
      </c>
      <c r="D1381" s="92" t="s">
        <v>218</v>
      </c>
      <c r="E1381" s="93" t="s">
        <v>421</v>
      </c>
      <c r="F1381" s="9">
        <v>20</v>
      </c>
      <c r="G1381" s="9">
        <f t="shared" si="21"/>
        <v>1</v>
      </c>
      <c r="J1381" s="8">
        <f>IF($AL$1381="NA",0,1)</f>
        <v>0</v>
      </c>
      <c r="K1381" s="28" t="s">
        <v>118</v>
      </c>
      <c r="L1381" s="29"/>
      <c r="N1381" s="30"/>
      <c r="AB1381" s="30"/>
      <c r="AC1381" s="30"/>
      <c r="AD1381" s="30"/>
      <c r="AE1381" s="30"/>
      <c r="AF1381" s="30"/>
      <c r="AG1381" s="30"/>
      <c r="AH1381" s="30"/>
      <c r="AI1381" s="30"/>
      <c r="AK1381" s="30"/>
      <c r="AL1381" s="8" t="str">
        <f>IF('項目E3(環境の整備)'!$AU$39="","NA",'項目E3(環境の整備)'!$AU$39)</f>
        <v>NA</v>
      </c>
      <c r="AN1381" s="30"/>
      <c r="AO1381" s="30"/>
      <c r="AP1381" s="30"/>
      <c r="AQ1381" s="29"/>
      <c r="AR1381" s="29"/>
      <c r="AT1381" s="120"/>
      <c r="BH1381" s="120"/>
      <c r="BI1381" s="120"/>
      <c r="BJ1381" s="120"/>
      <c r="BK1381" s="120"/>
      <c r="BL1381" s="120"/>
      <c r="BM1381" s="120"/>
      <c r="BN1381" s="120"/>
      <c r="BO1381" s="120"/>
      <c r="BQ1381" s="120"/>
      <c r="BR1381" s="9" t="s">
        <v>422</v>
      </c>
      <c r="BT1381" s="120"/>
      <c r="BU1381" s="120"/>
      <c r="BV1381" s="120"/>
      <c r="BW1381" s="9" t="s">
        <v>344</v>
      </c>
      <c r="BX1381" s="29"/>
      <c r="DI1381" s="29"/>
      <c r="DJ1381" s="13" t="s">
        <v>127</v>
      </c>
    </row>
    <row r="1382" spans="2:114" ht="15" customHeight="1">
      <c r="B1382" s="91" t="s">
        <v>440</v>
      </c>
      <c r="C1382" s="92" t="s">
        <v>352</v>
      </c>
      <c r="D1382" s="92" t="s">
        <v>432</v>
      </c>
      <c r="E1382" s="93" t="s">
        <v>423</v>
      </c>
      <c r="F1382" s="9">
        <v>20</v>
      </c>
      <c r="G1382" s="9">
        <f t="shared" si="21"/>
        <v>1</v>
      </c>
      <c r="J1382" s="8">
        <f>IF(OR($M$1382="(選択)",LEN(TRIM($M$1382))=0,$M$1382="NA"),0,1)</f>
        <v>0</v>
      </c>
      <c r="K1382" s="28" t="s">
        <v>145</v>
      </c>
      <c r="L1382" s="29"/>
      <c r="M1382" s="8" t="str">
        <f>IF('項目E3(環境の整備)'!$AV$39="","NA",'項目E3(環境の整備)'!$AV$39)</f>
        <v>(選択)</v>
      </c>
      <c r="N1382" s="30"/>
      <c r="AB1382" s="30"/>
      <c r="AC1382" s="30"/>
      <c r="AD1382" s="30"/>
      <c r="AE1382" s="30"/>
      <c r="AF1382" s="30"/>
      <c r="AG1382" s="30"/>
      <c r="AH1382" s="30"/>
      <c r="AI1382" s="30"/>
      <c r="AK1382" s="30"/>
      <c r="AN1382" s="30"/>
      <c r="AO1382" s="30"/>
      <c r="AP1382" s="30"/>
      <c r="AQ1382" s="29"/>
      <c r="AR1382" s="29"/>
      <c r="AS1382" s="9" t="s">
        <v>424</v>
      </c>
      <c r="AT1382" s="120"/>
      <c r="BH1382" s="120"/>
      <c r="BI1382" s="120"/>
      <c r="BJ1382" s="120"/>
      <c r="BK1382" s="120"/>
      <c r="BL1382" s="120"/>
      <c r="BM1382" s="120"/>
      <c r="BN1382" s="120"/>
      <c r="BO1382" s="120"/>
      <c r="BQ1382" s="120"/>
      <c r="BT1382" s="120"/>
      <c r="BU1382" s="120"/>
      <c r="BV1382" s="120"/>
      <c r="BW1382" s="9" t="s">
        <v>345</v>
      </c>
      <c r="BX1382" s="29"/>
      <c r="DI1382" s="29"/>
      <c r="DJ1382" s="13" t="s">
        <v>360</v>
      </c>
    </row>
    <row r="1383" spans="2:114" ht="15" customHeight="1">
      <c r="B1383" s="91" t="s">
        <v>440</v>
      </c>
      <c r="C1383" s="92" t="s">
        <v>352</v>
      </c>
      <c r="D1383" s="92" t="s">
        <v>425</v>
      </c>
      <c r="E1383" s="93" t="s">
        <v>426</v>
      </c>
      <c r="F1383" s="9">
        <v>20</v>
      </c>
      <c r="G1383" s="9">
        <f t="shared" si="21"/>
        <v>1</v>
      </c>
      <c r="J1383" s="8">
        <f>IF($AL$1383="NA",0,1)</f>
        <v>0</v>
      </c>
      <c r="K1383" s="28" t="s">
        <v>118</v>
      </c>
      <c r="L1383" s="29"/>
      <c r="N1383" s="30"/>
      <c r="AB1383" s="30"/>
      <c r="AC1383" s="30"/>
      <c r="AD1383" s="30"/>
      <c r="AE1383" s="30"/>
      <c r="AF1383" s="30"/>
      <c r="AG1383" s="30"/>
      <c r="AH1383" s="30"/>
      <c r="AI1383" s="30"/>
      <c r="AK1383" s="30"/>
      <c r="AL1383" s="8" t="str">
        <f>IF('項目E3(環境の整備)'!$AW$39="","NA",'項目E3(環境の整備)'!$AW$39)</f>
        <v>NA</v>
      </c>
      <c r="AN1383" s="30"/>
      <c r="AO1383" s="30"/>
      <c r="AP1383" s="30"/>
      <c r="AQ1383" s="29"/>
      <c r="AR1383" s="29"/>
      <c r="AT1383" s="120"/>
      <c r="BH1383" s="120"/>
      <c r="BI1383" s="120"/>
      <c r="BJ1383" s="120"/>
      <c r="BK1383" s="120"/>
      <c r="BL1383" s="120"/>
      <c r="BM1383" s="120"/>
      <c r="BN1383" s="120"/>
      <c r="BO1383" s="120"/>
      <c r="BQ1383" s="120"/>
      <c r="BR1383" s="9" t="s">
        <v>427</v>
      </c>
      <c r="BT1383" s="120"/>
      <c r="BU1383" s="120"/>
      <c r="BV1383" s="120"/>
      <c r="BW1383" s="9" t="s">
        <v>346</v>
      </c>
      <c r="BX1383" s="29"/>
      <c r="DI1383" s="29"/>
      <c r="DJ1383" s="13" t="s">
        <v>127</v>
      </c>
    </row>
    <row r="1384" spans="2:114" ht="15" customHeight="1">
      <c r="B1384" s="91" t="s">
        <v>440</v>
      </c>
      <c r="C1384" s="92" t="s">
        <v>352</v>
      </c>
      <c r="D1384" s="92" t="s">
        <v>227</v>
      </c>
      <c r="E1384" s="93" t="s">
        <v>228</v>
      </c>
      <c r="F1384" s="9">
        <v>20</v>
      </c>
      <c r="G1384" s="9">
        <f t="shared" si="21"/>
        <v>1</v>
      </c>
      <c r="J1384" s="8">
        <f>IF($AL$1384="NA",0,1)</f>
        <v>0</v>
      </c>
      <c r="K1384" s="28" t="s">
        <v>118</v>
      </c>
      <c r="L1384" s="29"/>
      <c r="N1384" s="30"/>
      <c r="AB1384" s="30"/>
      <c r="AC1384" s="30"/>
      <c r="AD1384" s="30"/>
      <c r="AE1384" s="30"/>
      <c r="AF1384" s="30"/>
      <c r="AG1384" s="30"/>
      <c r="AH1384" s="30"/>
      <c r="AI1384" s="30"/>
      <c r="AK1384" s="30"/>
      <c r="AL1384" s="8" t="str">
        <f>IF('項目E3(環境の整備)'!$AX$39="","NA",'項目E3(環境の整備)'!$AX$39)</f>
        <v>NA</v>
      </c>
      <c r="AN1384" s="30"/>
      <c r="AO1384" s="30"/>
      <c r="AP1384" s="30"/>
      <c r="AQ1384" s="29"/>
      <c r="AR1384" s="29"/>
      <c r="AT1384" s="120"/>
      <c r="BH1384" s="120"/>
      <c r="BI1384" s="120"/>
      <c r="BJ1384" s="120"/>
      <c r="BK1384" s="120"/>
      <c r="BL1384" s="120"/>
      <c r="BM1384" s="120"/>
      <c r="BN1384" s="120"/>
      <c r="BO1384" s="120"/>
      <c r="BQ1384" s="120"/>
      <c r="BR1384" s="9" t="s">
        <v>428</v>
      </c>
      <c r="BT1384" s="120"/>
      <c r="BU1384" s="120"/>
      <c r="BV1384" s="120"/>
      <c r="BW1384" s="9" t="s">
        <v>347</v>
      </c>
      <c r="BX1384" s="29"/>
      <c r="DI1384" s="29"/>
      <c r="DJ1384" s="13" t="s">
        <v>127</v>
      </c>
    </row>
    <row r="1385" spans="2:114" ht="15" customHeight="1">
      <c r="B1385" s="91" t="s">
        <v>440</v>
      </c>
      <c r="C1385" s="92" t="s">
        <v>352</v>
      </c>
      <c r="D1385" s="92" t="s">
        <v>429</v>
      </c>
      <c r="E1385" s="93" t="s">
        <v>430</v>
      </c>
      <c r="F1385" s="9">
        <v>20</v>
      </c>
      <c r="G1385" s="9">
        <f t="shared" si="21"/>
        <v>1</v>
      </c>
      <c r="J1385" s="8">
        <f>IF(OR($M$1385="(選択)",LEN(TRIM($M$1385))=0,$M$1385="NA"),0,1)</f>
        <v>0</v>
      </c>
      <c r="K1385" s="28" t="s">
        <v>145</v>
      </c>
      <c r="L1385" s="29"/>
      <c r="M1385" s="8" t="str">
        <f>IF('項目E3(環境の整備)'!$AY$39="","NA",'項目E3(環境の整備)'!$AY$39)</f>
        <v>(選択)</v>
      </c>
      <c r="N1385" s="30"/>
      <c r="AB1385" s="30"/>
      <c r="AC1385" s="30"/>
      <c r="AD1385" s="30"/>
      <c r="AE1385" s="30"/>
      <c r="AF1385" s="30"/>
      <c r="AG1385" s="30"/>
      <c r="AH1385" s="30"/>
      <c r="AI1385" s="30"/>
      <c r="AK1385" s="30"/>
      <c r="AN1385" s="30"/>
      <c r="AO1385" s="30"/>
      <c r="AP1385" s="30"/>
      <c r="AQ1385" s="29"/>
      <c r="AR1385" s="29"/>
      <c r="AS1385" s="9" t="s">
        <v>431</v>
      </c>
      <c r="AT1385" s="120"/>
      <c r="BH1385" s="120"/>
      <c r="BI1385" s="120"/>
      <c r="BJ1385" s="120"/>
      <c r="BK1385" s="120"/>
      <c r="BL1385" s="120"/>
      <c r="BM1385" s="120"/>
      <c r="BN1385" s="120"/>
      <c r="BO1385" s="120"/>
      <c r="BQ1385" s="120"/>
      <c r="BT1385" s="120"/>
      <c r="BU1385" s="120"/>
      <c r="BV1385" s="120"/>
      <c r="BW1385" s="9" t="s">
        <v>348</v>
      </c>
      <c r="BX1385" s="29"/>
      <c r="DI1385" s="29"/>
      <c r="DJ1385" s="13" t="s">
        <v>360</v>
      </c>
    </row>
    <row r="1386" spans="2:114" ht="15" customHeight="1">
      <c r="B1386" s="91" t="s">
        <v>440</v>
      </c>
      <c r="C1386" s="92" t="s">
        <v>352</v>
      </c>
      <c r="D1386" s="92" t="s">
        <v>357</v>
      </c>
      <c r="E1386" s="93" t="s">
        <v>442</v>
      </c>
      <c r="F1386" s="9">
        <v>21</v>
      </c>
      <c r="G1386" s="9">
        <f t="shared" si="21"/>
        <v>1</v>
      </c>
      <c r="J1386" s="8">
        <f>IF(OR($M$1386="(選択)",LEN(TRIM($M$1386))=0,$M$1386="NA"),0,1)</f>
        <v>0</v>
      </c>
      <c r="K1386" s="28" t="s">
        <v>145</v>
      </c>
      <c r="L1386" s="29"/>
      <c r="M1386" s="8" t="str">
        <f>IF('項目E3(環境の整備)'!$C$40="","NA",'項目E3(環境の整備)'!$C$40)</f>
        <v>(選択)</v>
      </c>
      <c r="N1386" s="30"/>
      <c r="AB1386" s="30"/>
      <c r="AC1386" s="30"/>
      <c r="AD1386" s="30"/>
      <c r="AE1386" s="30"/>
      <c r="AF1386" s="30"/>
      <c r="AG1386" s="30"/>
      <c r="AH1386" s="30"/>
      <c r="AI1386" s="30"/>
      <c r="AK1386" s="30"/>
      <c r="AN1386" s="30"/>
      <c r="AO1386" s="30"/>
      <c r="AP1386" s="30"/>
      <c r="AQ1386" s="29"/>
      <c r="AR1386" s="29"/>
      <c r="AS1386" s="9" t="s">
        <v>359</v>
      </c>
      <c r="AT1386" s="120"/>
      <c r="BH1386" s="120"/>
      <c r="BI1386" s="120"/>
      <c r="BJ1386" s="120"/>
      <c r="BK1386" s="120"/>
      <c r="BL1386" s="120"/>
      <c r="BM1386" s="120"/>
      <c r="BN1386" s="120"/>
      <c r="BO1386" s="120"/>
      <c r="BQ1386" s="120"/>
      <c r="BT1386" s="120"/>
      <c r="BU1386" s="120"/>
      <c r="BV1386" s="120"/>
      <c r="BW1386" s="9" t="s">
        <v>295</v>
      </c>
      <c r="BX1386" s="29"/>
      <c r="DI1386" s="29"/>
      <c r="DJ1386" s="13" t="s">
        <v>360</v>
      </c>
    </row>
    <row r="1387" spans="2:114" ht="15" customHeight="1">
      <c r="B1387" s="91" t="s">
        <v>440</v>
      </c>
      <c r="C1387" s="92" t="s">
        <v>352</v>
      </c>
      <c r="D1387" s="92" t="s">
        <v>361</v>
      </c>
      <c r="E1387" s="93" t="s">
        <v>362</v>
      </c>
      <c r="F1387" s="9">
        <v>21</v>
      </c>
      <c r="G1387" s="9">
        <f t="shared" si="21"/>
        <v>1</v>
      </c>
      <c r="J1387" s="8">
        <f>IF($AL$1387="NA",0,1)</f>
        <v>0</v>
      </c>
      <c r="K1387" s="28" t="s">
        <v>118</v>
      </c>
      <c r="L1387" s="29"/>
      <c r="N1387" s="30"/>
      <c r="AB1387" s="30"/>
      <c r="AC1387" s="30"/>
      <c r="AD1387" s="30"/>
      <c r="AE1387" s="30"/>
      <c r="AF1387" s="30"/>
      <c r="AG1387" s="30"/>
      <c r="AH1387" s="30"/>
      <c r="AI1387" s="30"/>
      <c r="AK1387" s="30"/>
      <c r="AL1387" s="8" t="str">
        <f>IF('項目E3(環境の整備)'!$D$40="","NA",'項目E3(環境の整備)'!$D$40)</f>
        <v>NA</v>
      </c>
      <c r="AN1387" s="30"/>
      <c r="AO1387" s="30"/>
      <c r="AP1387" s="30"/>
      <c r="AQ1387" s="29"/>
      <c r="AR1387" s="29"/>
      <c r="AT1387" s="120"/>
      <c r="BH1387" s="120"/>
      <c r="BI1387" s="120"/>
      <c r="BJ1387" s="120"/>
      <c r="BK1387" s="120"/>
      <c r="BL1387" s="120"/>
      <c r="BM1387" s="120"/>
      <c r="BN1387" s="120"/>
      <c r="BO1387" s="120"/>
      <c r="BQ1387" s="120"/>
      <c r="BR1387" s="9" t="s">
        <v>363</v>
      </c>
      <c r="BT1387" s="120"/>
      <c r="BU1387" s="120"/>
      <c r="BV1387" s="120"/>
      <c r="BW1387" s="9" t="s">
        <v>296</v>
      </c>
      <c r="BX1387" s="29"/>
      <c r="DI1387" s="29"/>
      <c r="DJ1387" s="13" t="s">
        <v>127</v>
      </c>
    </row>
    <row r="1388" spans="2:114" ht="15" customHeight="1">
      <c r="B1388" s="91" t="s">
        <v>440</v>
      </c>
      <c r="C1388" s="92" t="s">
        <v>352</v>
      </c>
      <c r="D1388" s="92" t="s">
        <v>364</v>
      </c>
      <c r="E1388" s="93" t="s">
        <v>365</v>
      </c>
      <c r="F1388" s="9">
        <v>21</v>
      </c>
      <c r="G1388" s="9">
        <f t="shared" si="21"/>
        <v>1</v>
      </c>
      <c r="J1388" s="8">
        <f>IF(COUNTIF($O$1388:$AH$1388,"○")=0,0,1)</f>
        <v>0</v>
      </c>
      <c r="K1388" s="28" t="s">
        <v>366</v>
      </c>
      <c r="L1388" s="29"/>
      <c r="N1388" s="30"/>
      <c r="O1388" s="8" t="str">
        <f>IF('項目E3(環境の整備)'!$G$40="","NA",'項目E3(環境の整備)'!$G$40)</f>
        <v>NA</v>
      </c>
      <c r="P1388" s="8" t="str">
        <f>IF('項目E3(環境の整備)'!$H$40="","NA",'項目E3(環境の整備)'!$H$40)</f>
        <v>NA</v>
      </c>
      <c r="Q1388" s="8" t="str">
        <f>IF('項目E3(環境の整備)'!$I$40="","NA",'項目E3(環境の整備)'!$I$40)</f>
        <v>NA</v>
      </c>
      <c r="AB1388" s="30"/>
      <c r="AC1388" s="30"/>
      <c r="AD1388" s="30"/>
      <c r="AE1388" s="30"/>
      <c r="AF1388" s="30"/>
      <c r="AG1388" s="30"/>
      <c r="AH1388" s="30"/>
      <c r="AI1388" s="30"/>
      <c r="AK1388" s="30"/>
      <c r="AM1388" s="32"/>
      <c r="AN1388" s="30"/>
      <c r="AO1388" s="30"/>
      <c r="AP1388" s="30"/>
      <c r="AQ1388" s="29"/>
      <c r="AR1388" s="29"/>
      <c r="AT1388" s="120"/>
      <c r="AU1388" s="9" t="s">
        <v>367</v>
      </c>
      <c r="AV1388" s="9" t="s">
        <v>368</v>
      </c>
      <c r="AW1388" s="9" t="s">
        <v>369</v>
      </c>
      <c r="BH1388" s="120"/>
      <c r="BI1388" s="120"/>
      <c r="BJ1388" s="120"/>
      <c r="BK1388" s="120"/>
      <c r="BL1388" s="120"/>
      <c r="BM1388" s="120"/>
      <c r="BN1388" s="120"/>
      <c r="BO1388" s="120"/>
      <c r="BQ1388" s="120"/>
      <c r="BT1388" s="120"/>
      <c r="BU1388" s="120"/>
      <c r="BV1388" s="120"/>
      <c r="BW1388" s="9" t="s">
        <v>300</v>
      </c>
      <c r="BX1388" s="29"/>
      <c r="DI1388" s="29"/>
      <c r="DJ1388" s="13" t="s">
        <v>370</v>
      </c>
    </row>
    <row r="1389" spans="2:114" ht="15" customHeight="1">
      <c r="B1389" s="91" t="s">
        <v>440</v>
      </c>
      <c r="C1389" s="92" t="s">
        <v>352</v>
      </c>
      <c r="D1389" s="92" t="s">
        <v>364</v>
      </c>
      <c r="E1389" s="93" t="s">
        <v>371</v>
      </c>
      <c r="F1389" s="9">
        <v>21</v>
      </c>
      <c r="G1389" s="9">
        <f t="shared" si="21"/>
        <v>1</v>
      </c>
      <c r="I1389" s="8">
        <f>IF(AND($J$1388=1,$Q$1388&lt;&gt;"○"),1,0)</f>
        <v>0</v>
      </c>
      <c r="J1389" s="8">
        <f>IF($AL$1389="NA",0,1)</f>
        <v>0</v>
      </c>
      <c r="K1389" s="28" t="s">
        <v>118</v>
      </c>
      <c r="L1389" s="29"/>
      <c r="N1389" s="30"/>
      <c r="AB1389" s="30"/>
      <c r="AC1389" s="30"/>
      <c r="AD1389" s="30"/>
      <c r="AE1389" s="30"/>
      <c r="AF1389" s="30"/>
      <c r="AG1389" s="30"/>
      <c r="AH1389" s="30"/>
      <c r="AI1389" s="30"/>
      <c r="AK1389" s="30"/>
      <c r="AL1389" s="8" t="str">
        <f>IF('項目E3(環境の整備)'!$J$40="","NA",'項目E3(環境の整備)'!$J$40)</f>
        <v>NA</v>
      </c>
      <c r="AN1389" s="30"/>
      <c r="AO1389" s="30"/>
      <c r="AP1389" s="30"/>
      <c r="AQ1389" s="29"/>
      <c r="AR1389" s="29"/>
      <c r="AT1389" s="120"/>
      <c r="BH1389" s="120"/>
      <c r="BI1389" s="120"/>
      <c r="BJ1389" s="120"/>
      <c r="BK1389" s="120"/>
      <c r="BL1389" s="120"/>
      <c r="BM1389" s="120"/>
      <c r="BN1389" s="120"/>
      <c r="BO1389" s="120"/>
      <c r="BQ1389" s="120"/>
      <c r="BR1389" s="9" t="s">
        <v>372</v>
      </c>
      <c r="BT1389" s="120"/>
      <c r="BU1389" s="120"/>
      <c r="BV1389" s="120"/>
      <c r="BW1389" s="9" t="s">
        <v>301</v>
      </c>
      <c r="BX1389" s="29"/>
      <c r="BY1389" s="13" t="s">
        <v>369</v>
      </c>
      <c r="CA1389" s="13" t="s">
        <v>373</v>
      </c>
      <c r="DI1389" s="29"/>
      <c r="DJ1389" s="13" t="s">
        <v>127</v>
      </c>
    </row>
    <row r="1390" spans="2:114" ht="15" customHeight="1">
      <c r="B1390" s="91" t="s">
        <v>440</v>
      </c>
      <c r="C1390" s="92" t="s">
        <v>352</v>
      </c>
      <c r="D1390" s="92" t="s">
        <v>162</v>
      </c>
      <c r="E1390" s="93" t="s">
        <v>374</v>
      </c>
      <c r="F1390" s="9">
        <v>21</v>
      </c>
      <c r="G1390" s="9">
        <f t="shared" si="21"/>
        <v>1</v>
      </c>
      <c r="J1390" s="8">
        <f>IF(COUNTIF($O$1390:$AH$1390,"○")=0,0,1)</f>
        <v>0</v>
      </c>
      <c r="K1390" s="28" t="s">
        <v>154</v>
      </c>
      <c r="L1390" s="29"/>
      <c r="N1390" s="30"/>
      <c r="O1390" s="8" t="str">
        <f>IF('項目E3(環境の整備)'!$K$40="","NA",'項目E3(環境の整備)'!$K$40)</f>
        <v>NA</v>
      </c>
      <c r="P1390" s="8" t="str">
        <f>IF('項目E3(環境の整備)'!$L$40="","NA",'項目E3(環境の整備)'!$L$40)</f>
        <v>NA</v>
      </c>
      <c r="Q1390" s="8" t="str">
        <f>IF('項目E3(環境の整備)'!$M$40="","NA",'項目E3(環境の整備)'!$M$40)</f>
        <v>NA</v>
      </c>
      <c r="R1390" s="8" t="str">
        <f>IF('項目E3(環境の整備)'!$N$40="","NA",'項目E3(環境の整備)'!$N$40)</f>
        <v>NA</v>
      </c>
      <c r="AB1390" s="30"/>
      <c r="AC1390" s="30"/>
      <c r="AD1390" s="30"/>
      <c r="AE1390" s="30"/>
      <c r="AF1390" s="30"/>
      <c r="AG1390" s="30"/>
      <c r="AH1390" s="30"/>
      <c r="AI1390" s="30"/>
      <c r="AK1390" s="30"/>
      <c r="AN1390" s="30"/>
      <c r="AO1390" s="30"/>
      <c r="AP1390" s="30"/>
      <c r="AQ1390" s="29"/>
      <c r="AR1390" s="29"/>
      <c r="AT1390" s="120"/>
      <c r="AU1390" s="9" t="s">
        <v>375</v>
      </c>
      <c r="AV1390" s="9" t="s">
        <v>376</v>
      </c>
      <c r="AW1390" s="9" t="s">
        <v>377</v>
      </c>
      <c r="AX1390" s="9" t="s">
        <v>378</v>
      </c>
      <c r="BH1390" s="120"/>
      <c r="BI1390" s="120"/>
      <c r="BJ1390" s="120"/>
      <c r="BK1390" s="120"/>
      <c r="BL1390" s="120"/>
      <c r="BM1390" s="120"/>
      <c r="BN1390" s="120"/>
      <c r="BO1390" s="120"/>
      <c r="BQ1390" s="120"/>
      <c r="BT1390" s="120"/>
      <c r="BU1390" s="120"/>
      <c r="BV1390" s="120"/>
      <c r="BW1390" s="9" t="s">
        <v>306</v>
      </c>
      <c r="BX1390" s="29"/>
      <c r="DI1390" s="29"/>
      <c r="DJ1390" s="13" t="s">
        <v>370</v>
      </c>
    </row>
    <row r="1391" spans="2:114" ht="15" customHeight="1">
      <c r="B1391" s="91" t="s">
        <v>440</v>
      </c>
      <c r="C1391" s="92" t="s">
        <v>352</v>
      </c>
      <c r="D1391" s="92" t="s">
        <v>379</v>
      </c>
      <c r="E1391" s="93" t="s">
        <v>380</v>
      </c>
      <c r="F1391" s="9">
        <v>21</v>
      </c>
      <c r="G1391" s="9">
        <f t="shared" si="21"/>
        <v>1</v>
      </c>
      <c r="J1391" s="8">
        <f>IF(COUNTIF($O$1391:$AH$1391,"○")=0,0,1)</f>
        <v>0</v>
      </c>
      <c r="K1391" s="28" t="s">
        <v>154</v>
      </c>
      <c r="L1391" s="29"/>
      <c r="N1391" s="30"/>
      <c r="O1391" s="8" t="str">
        <f>IF('項目E3(環境の整備)'!$O$40="","NA",'項目E3(環境の整備)'!$O$40)</f>
        <v>NA</v>
      </c>
      <c r="P1391" s="8" t="str">
        <f>IF('項目E3(環境の整備)'!$P$40="","NA",'項目E3(環境の整備)'!$P$40)</f>
        <v>NA</v>
      </c>
      <c r="Q1391" s="8" t="str">
        <f>IF('項目E3(環境の整備)'!$Q$40="","NA",'項目E3(環境の整備)'!$Q$40)</f>
        <v>NA</v>
      </c>
      <c r="R1391" s="8" t="str">
        <f>IF('項目E3(環境の整備)'!$R$40="","NA",'項目E3(環境の整備)'!$R$40)</f>
        <v>NA</v>
      </c>
      <c r="S1391" s="8" t="str">
        <f>IF('項目E3(環境の整備)'!$S$40="","NA",'項目E3(環境の整備)'!$S$40)</f>
        <v>NA</v>
      </c>
      <c r="T1391" s="8" t="str">
        <f>IF('項目E3(環境の整備)'!$T$40="","NA",'項目E3(環境の整備)'!$T$40)</f>
        <v>NA</v>
      </c>
      <c r="U1391" s="8" t="str">
        <f>IF('項目E3(環境の整備)'!$U$40="","NA",'項目E3(環境の整備)'!$U$40)</f>
        <v>NA</v>
      </c>
      <c r="V1391" s="8" t="str">
        <f>IF('項目E3(環境の整備)'!$V$40="","NA",'項目E3(環境の整備)'!$V$40)</f>
        <v>NA</v>
      </c>
      <c r="W1391" s="8" t="str">
        <f>IF('項目E3(環境の整備)'!$W$40="","NA",'項目E3(環境の整備)'!$W$40)</f>
        <v>NA</v>
      </c>
      <c r="AB1391" s="30"/>
      <c r="AC1391" s="30"/>
      <c r="AD1391" s="30"/>
      <c r="AE1391" s="30"/>
      <c r="AF1391" s="30"/>
      <c r="AG1391" s="30"/>
      <c r="AH1391" s="30"/>
      <c r="AI1391" s="30"/>
      <c r="AK1391" s="30"/>
      <c r="AN1391" s="30"/>
      <c r="AO1391" s="30"/>
      <c r="AP1391" s="30"/>
      <c r="AQ1391" s="29"/>
      <c r="AR1391" s="29"/>
      <c r="AT1391" s="120"/>
      <c r="AU1391" s="9" t="s">
        <v>381</v>
      </c>
      <c r="AV1391" s="9" t="s">
        <v>382</v>
      </c>
      <c r="AW1391" s="9" t="s">
        <v>383</v>
      </c>
      <c r="AX1391" s="9" t="s">
        <v>384</v>
      </c>
      <c r="AY1391" s="9" t="s">
        <v>385</v>
      </c>
      <c r="AZ1391" s="9" t="s">
        <v>386</v>
      </c>
      <c r="BA1391" s="9" t="s">
        <v>387</v>
      </c>
      <c r="BB1391" s="9" t="s">
        <v>388</v>
      </c>
      <c r="BC1391" s="9" t="s">
        <v>389</v>
      </c>
      <c r="BH1391" s="120"/>
      <c r="BI1391" s="120"/>
      <c r="BJ1391" s="120"/>
      <c r="BK1391" s="120"/>
      <c r="BL1391" s="120"/>
      <c r="BM1391" s="120"/>
      <c r="BN1391" s="120"/>
      <c r="BO1391" s="120"/>
      <c r="BQ1391" s="120"/>
      <c r="BT1391" s="120"/>
      <c r="BU1391" s="120"/>
      <c r="BV1391" s="120"/>
      <c r="BW1391" s="9" t="s">
        <v>316</v>
      </c>
      <c r="BX1391" s="29"/>
      <c r="DI1391" s="29"/>
      <c r="DJ1391" s="13" t="s">
        <v>370</v>
      </c>
    </row>
    <row r="1392" spans="2:114" ht="15" customHeight="1">
      <c r="B1392" s="91" t="s">
        <v>440</v>
      </c>
      <c r="C1392" s="92" t="s">
        <v>352</v>
      </c>
      <c r="D1392" s="92" t="s">
        <v>391</v>
      </c>
      <c r="E1392" s="93" t="s">
        <v>392</v>
      </c>
      <c r="F1392" s="9">
        <v>21</v>
      </c>
      <c r="G1392" s="9">
        <f t="shared" si="21"/>
        <v>1</v>
      </c>
      <c r="J1392" s="8">
        <f>IF(COUNTIF($O$1392:$AH$1392,"○")=0,0,1)</f>
        <v>0</v>
      </c>
      <c r="K1392" s="28" t="s">
        <v>154</v>
      </c>
      <c r="L1392" s="29"/>
      <c r="N1392" s="30"/>
      <c r="O1392" s="8" t="str">
        <f>IF('項目E3(環境の整備)'!$X$40="","NA",'項目E3(環境の整備)'!$X$40)</f>
        <v>NA</v>
      </c>
      <c r="P1392" s="8" t="str">
        <f>IF('項目E3(環境の整備)'!$Y$40="","NA",'項目E3(環境の整備)'!$Y$40)</f>
        <v>NA</v>
      </c>
      <c r="Q1392" s="8" t="str">
        <f>IF('項目E3(環境の整備)'!$Z$40="","NA",'項目E3(環境の整備)'!$Z$40)</f>
        <v>NA</v>
      </c>
      <c r="R1392" s="8" t="str">
        <f>IF('項目E3(環境の整備)'!$AA$40="","NA",'項目E3(環境の整備)'!$AA$40)</f>
        <v>NA</v>
      </c>
      <c r="S1392" s="8" t="str">
        <f>IF('項目E3(環境の整備)'!$AB$40="","NA",'項目E3(環境の整備)'!$AB$40)</f>
        <v>NA</v>
      </c>
      <c r="T1392" s="8" t="str">
        <f>IF('項目E3(環境の整備)'!$AC$40="","NA",'項目E3(環境の整備)'!$AC$40)</f>
        <v>NA</v>
      </c>
      <c r="U1392" s="8" t="str">
        <f>IF('項目E3(環境の整備)'!$AD$40="","NA",'項目E3(環境の整備)'!$AD$40)</f>
        <v>NA</v>
      </c>
      <c r="V1392" s="8" t="str">
        <f>IF('項目E3(環境の整備)'!$AE$40="","NA",'項目E3(環境の整備)'!$AE$40)</f>
        <v>NA</v>
      </c>
      <c r="W1392" s="8" t="str">
        <f>IF('項目E3(環境の整備)'!$AF$40="","NA",'項目E3(環境の整備)'!$AF$40)</f>
        <v>NA</v>
      </c>
      <c r="X1392" s="8" t="str">
        <f>IF('項目E3(環境の整備)'!$AG$40="","NA",'項目E3(環境の整備)'!$AG$40)</f>
        <v>NA</v>
      </c>
      <c r="Y1392" s="8" t="str">
        <f>IF('項目E3(環境の整備)'!$AH$40="","NA",'項目E3(環境の整備)'!$AH$40)</f>
        <v>NA</v>
      </c>
      <c r="AB1392" s="30"/>
      <c r="AC1392" s="30"/>
      <c r="AD1392" s="30"/>
      <c r="AE1392" s="30"/>
      <c r="AF1392" s="30"/>
      <c r="AG1392" s="30"/>
      <c r="AH1392" s="30"/>
      <c r="AI1392" s="30"/>
      <c r="AK1392" s="30"/>
      <c r="AN1392" s="30"/>
      <c r="AO1392" s="30"/>
      <c r="AP1392" s="30"/>
      <c r="AQ1392" s="29"/>
      <c r="AR1392" s="29"/>
      <c r="AT1392" s="120"/>
      <c r="AU1392" s="9" t="s">
        <v>393</v>
      </c>
      <c r="AV1392" s="9" t="s">
        <v>394</v>
      </c>
      <c r="AW1392" s="9" t="s">
        <v>395</v>
      </c>
      <c r="AX1392" s="9" t="s">
        <v>396</v>
      </c>
      <c r="AY1392" s="9" t="s">
        <v>397</v>
      </c>
      <c r="AZ1392" s="9" t="s">
        <v>398</v>
      </c>
      <c r="BA1392" s="9" t="s">
        <v>399</v>
      </c>
      <c r="BB1392" s="9" t="s">
        <v>400</v>
      </c>
      <c r="BC1392" s="9" t="s">
        <v>401</v>
      </c>
      <c r="BD1392" s="9" t="s">
        <v>402</v>
      </c>
      <c r="BE1392" s="9" t="s">
        <v>403</v>
      </c>
      <c r="BH1392" s="120"/>
      <c r="BI1392" s="120"/>
      <c r="BJ1392" s="120"/>
      <c r="BK1392" s="120"/>
      <c r="BL1392" s="120"/>
      <c r="BM1392" s="120"/>
      <c r="BN1392" s="120"/>
      <c r="BO1392" s="120"/>
      <c r="BQ1392" s="120"/>
      <c r="BT1392" s="120"/>
      <c r="BU1392" s="120"/>
      <c r="BV1392" s="120"/>
      <c r="BW1392" s="9" t="s">
        <v>328</v>
      </c>
      <c r="BX1392" s="29"/>
      <c r="DI1392" s="29"/>
      <c r="DJ1392" s="13" t="s">
        <v>370</v>
      </c>
    </row>
    <row r="1393" spans="2:114" ht="15" customHeight="1">
      <c r="B1393" s="91" t="s">
        <v>440</v>
      </c>
      <c r="C1393" s="92" t="s">
        <v>352</v>
      </c>
      <c r="D1393" s="92" t="s">
        <v>391</v>
      </c>
      <c r="E1393" s="93" t="s">
        <v>404</v>
      </c>
      <c r="F1393" s="9">
        <v>21</v>
      </c>
      <c r="G1393" s="9">
        <f t="shared" si="21"/>
        <v>1</v>
      </c>
      <c r="I1393" s="8">
        <f>IF(AND($J$1392=1,$Y$1392&lt;&gt;"○"),1,0)</f>
        <v>0</v>
      </c>
      <c r="J1393" s="8">
        <f>IF($AL$1393="NA",0,1)</f>
        <v>0</v>
      </c>
      <c r="K1393" s="28" t="s">
        <v>118</v>
      </c>
      <c r="L1393" s="29"/>
      <c r="N1393" s="30"/>
      <c r="AB1393" s="30"/>
      <c r="AC1393" s="30"/>
      <c r="AD1393" s="30"/>
      <c r="AE1393" s="30"/>
      <c r="AF1393" s="30"/>
      <c r="AG1393" s="30"/>
      <c r="AH1393" s="30"/>
      <c r="AI1393" s="30"/>
      <c r="AK1393" s="30"/>
      <c r="AL1393" s="8" t="str">
        <f>IF('項目E3(環境の整備)'!$AI$40="","NA",'項目E3(環境の整備)'!$AI$40)</f>
        <v>NA</v>
      </c>
      <c r="AN1393" s="30"/>
      <c r="AO1393" s="30"/>
      <c r="AP1393" s="30"/>
      <c r="AQ1393" s="29"/>
      <c r="AR1393" s="29"/>
      <c r="AT1393" s="120"/>
      <c r="BH1393" s="120"/>
      <c r="BI1393" s="120"/>
      <c r="BJ1393" s="120"/>
      <c r="BK1393" s="120"/>
      <c r="BL1393" s="120"/>
      <c r="BM1393" s="120"/>
      <c r="BN1393" s="120"/>
      <c r="BO1393" s="120"/>
      <c r="BQ1393" s="120"/>
      <c r="BR1393" s="9" t="s">
        <v>405</v>
      </c>
      <c r="BT1393" s="120"/>
      <c r="BU1393" s="120"/>
      <c r="BV1393" s="120"/>
      <c r="BW1393" s="9" t="s">
        <v>329</v>
      </c>
      <c r="BX1393" s="29"/>
      <c r="BY1393" s="13" t="s">
        <v>403</v>
      </c>
      <c r="CA1393" s="13" t="s">
        <v>373</v>
      </c>
      <c r="DI1393" s="29"/>
      <c r="DJ1393" s="13" t="s">
        <v>127</v>
      </c>
    </row>
    <row r="1394" spans="2:114" ht="15" customHeight="1">
      <c r="B1394" s="91" t="s">
        <v>440</v>
      </c>
      <c r="C1394" s="92" t="s">
        <v>352</v>
      </c>
      <c r="D1394" s="92" t="s">
        <v>406</v>
      </c>
      <c r="E1394" s="93" t="s">
        <v>407</v>
      </c>
      <c r="F1394" s="9">
        <v>21</v>
      </c>
      <c r="G1394" s="9">
        <f t="shared" si="21"/>
        <v>1</v>
      </c>
      <c r="J1394" s="8">
        <f>IF(COUNTIF($O$1394:$AH$1394,"○")=0,0,1)</f>
        <v>0</v>
      </c>
      <c r="K1394" s="28" t="s">
        <v>154</v>
      </c>
      <c r="L1394" s="29"/>
      <c r="N1394" s="30"/>
      <c r="O1394" s="8" t="str">
        <f>IF('項目E3(環境の整備)'!$AJ$40="","NA",'項目E3(環境の整備)'!$AJ$40)</f>
        <v>NA</v>
      </c>
      <c r="P1394" s="8" t="str">
        <f>IF('項目E3(環境の整備)'!$AK$40="","NA",'項目E3(環境の整備)'!$AK$40)</f>
        <v>NA</v>
      </c>
      <c r="Q1394" s="8" t="str">
        <f>IF('項目E3(環境の整備)'!$AL$40="","NA",'項目E3(環境の整備)'!$AL$40)</f>
        <v>NA</v>
      </c>
      <c r="R1394" s="8" t="str">
        <f>IF('項目E3(環境の整備)'!$AM$40="","NA",'項目E3(環境の整備)'!$AM$40)</f>
        <v>NA</v>
      </c>
      <c r="S1394" s="8" t="str">
        <f>IF('項目E3(環境の整備)'!$AN$40="","NA",'項目E3(環境の整備)'!$AN$40)</f>
        <v>NA</v>
      </c>
      <c r="T1394" s="8" t="str">
        <f>IF('項目E3(環境の整備)'!$AO$40="","NA",'項目E3(環境の整備)'!$AO$40)</f>
        <v>NA</v>
      </c>
      <c r="AB1394" s="30"/>
      <c r="AC1394" s="30"/>
      <c r="AD1394" s="30"/>
      <c r="AE1394" s="30"/>
      <c r="AF1394" s="30"/>
      <c r="AG1394" s="30"/>
      <c r="AH1394" s="30"/>
      <c r="AI1394" s="30"/>
      <c r="AK1394" s="30"/>
      <c r="AN1394" s="30"/>
      <c r="AO1394" s="30"/>
      <c r="AP1394" s="30"/>
      <c r="AQ1394" s="29"/>
      <c r="AR1394" s="29"/>
      <c r="AT1394" s="120"/>
      <c r="AU1394" s="9" t="s">
        <v>408</v>
      </c>
      <c r="AV1394" s="9" t="s">
        <v>409</v>
      </c>
      <c r="AW1394" s="9" t="s">
        <v>410</v>
      </c>
      <c r="AX1394" s="9" t="s">
        <v>411</v>
      </c>
      <c r="AY1394" s="9" t="s">
        <v>412</v>
      </c>
      <c r="AZ1394" s="9" t="s">
        <v>413</v>
      </c>
      <c r="BH1394" s="120"/>
      <c r="BI1394" s="120"/>
      <c r="BJ1394" s="120"/>
      <c r="BK1394" s="120"/>
      <c r="BL1394" s="120"/>
      <c r="BM1394" s="120"/>
      <c r="BN1394" s="120"/>
      <c r="BO1394" s="120"/>
      <c r="BQ1394" s="120"/>
      <c r="BT1394" s="120"/>
      <c r="BU1394" s="120"/>
      <c r="BV1394" s="120"/>
      <c r="BW1394" s="9" t="s">
        <v>336</v>
      </c>
      <c r="BX1394" s="29"/>
      <c r="DI1394" s="29"/>
      <c r="DJ1394" s="13" t="s">
        <v>370</v>
      </c>
    </row>
    <row r="1395" spans="2:114" ht="15" customHeight="1">
      <c r="B1395" s="91" t="s">
        <v>440</v>
      </c>
      <c r="C1395" s="92" t="s">
        <v>352</v>
      </c>
      <c r="D1395" s="92" t="s">
        <v>406</v>
      </c>
      <c r="E1395" s="93" t="s">
        <v>414</v>
      </c>
      <c r="F1395" s="9">
        <v>21</v>
      </c>
      <c r="G1395" s="9">
        <f t="shared" si="21"/>
        <v>1</v>
      </c>
      <c r="I1395" s="8">
        <f>IF(AND($J$1394=1,$T$1394&lt;&gt;"○"),1,0)</f>
        <v>0</v>
      </c>
      <c r="J1395" s="8">
        <f>IF($AL$1395="NA",0,1)</f>
        <v>0</v>
      </c>
      <c r="K1395" s="28" t="s">
        <v>118</v>
      </c>
      <c r="L1395" s="29"/>
      <c r="N1395" s="30"/>
      <c r="AB1395" s="30"/>
      <c r="AC1395" s="30"/>
      <c r="AD1395" s="30"/>
      <c r="AE1395" s="30"/>
      <c r="AF1395" s="30"/>
      <c r="AG1395" s="30"/>
      <c r="AH1395" s="30"/>
      <c r="AI1395" s="30"/>
      <c r="AK1395" s="30"/>
      <c r="AL1395" s="8" t="str">
        <f>IF('項目E3(環境の整備)'!$AP$40="","NA",'項目E3(環境の整備)'!$AP$40)</f>
        <v>NA</v>
      </c>
      <c r="AN1395" s="30"/>
      <c r="AO1395" s="30"/>
      <c r="AP1395" s="30"/>
      <c r="AQ1395" s="29"/>
      <c r="AR1395" s="29"/>
      <c r="AT1395" s="120"/>
      <c r="BH1395" s="120"/>
      <c r="BI1395" s="120"/>
      <c r="BJ1395" s="120"/>
      <c r="BK1395" s="120"/>
      <c r="BL1395" s="120"/>
      <c r="BM1395" s="120"/>
      <c r="BN1395" s="120"/>
      <c r="BO1395" s="120"/>
      <c r="BQ1395" s="120"/>
      <c r="BR1395" s="9" t="s">
        <v>415</v>
      </c>
      <c r="BT1395" s="120"/>
      <c r="BU1395" s="120"/>
      <c r="BV1395" s="120"/>
      <c r="BW1395" s="9" t="s">
        <v>337</v>
      </c>
      <c r="BX1395" s="29"/>
      <c r="BY1395" s="13" t="s">
        <v>413</v>
      </c>
      <c r="CA1395" s="13" t="s">
        <v>373</v>
      </c>
      <c r="DI1395" s="29"/>
      <c r="DJ1395" s="13" t="s">
        <v>127</v>
      </c>
    </row>
    <row r="1396" spans="2:114" ht="15" customHeight="1">
      <c r="B1396" s="91" t="s">
        <v>440</v>
      </c>
      <c r="C1396" s="92" t="s">
        <v>352</v>
      </c>
      <c r="D1396" s="92" t="s">
        <v>209</v>
      </c>
      <c r="E1396" s="93" t="s">
        <v>210</v>
      </c>
      <c r="F1396" s="9">
        <v>21</v>
      </c>
      <c r="G1396" s="9">
        <f t="shared" si="21"/>
        <v>1</v>
      </c>
      <c r="J1396" s="8">
        <f>IF(COUNTIF($O$1396:$AH$1396,"○")=0,0,1)</f>
        <v>0</v>
      </c>
      <c r="K1396" s="28" t="s">
        <v>154</v>
      </c>
      <c r="L1396" s="29"/>
      <c r="N1396" s="30"/>
      <c r="O1396" s="8" t="str">
        <f>IF('項目E3(環境の整備)'!$AQ$40="","NA",'項目E3(環境の整備)'!$AQ$40)</f>
        <v>NA</v>
      </c>
      <c r="P1396" s="8" t="str">
        <f>IF('項目E3(環境の整備)'!$AR$40="","NA",'項目E3(環境の整備)'!$AR$40)</f>
        <v>NA</v>
      </c>
      <c r="Q1396" s="8" t="str">
        <f>IF('項目E3(環境の整備)'!$AS$40="","NA",'項目E3(環境の整備)'!$AS$40)</f>
        <v>NA</v>
      </c>
      <c r="AB1396" s="30"/>
      <c r="AC1396" s="30"/>
      <c r="AD1396" s="30"/>
      <c r="AE1396" s="30"/>
      <c r="AF1396" s="30"/>
      <c r="AG1396" s="30"/>
      <c r="AH1396" s="30"/>
      <c r="AI1396" s="30"/>
      <c r="AK1396" s="30"/>
      <c r="AN1396" s="30"/>
      <c r="AO1396" s="30"/>
      <c r="AP1396" s="30"/>
      <c r="AQ1396" s="29"/>
      <c r="AR1396" s="29"/>
      <c r="AT1396" s="120"/>
      <c r="AU1396" s="9" t="s">
        <v>416</v>
      </c>
      <c r="AV1396" s="9" t="s">
        <v>417</v>
      </c>
      <c r="AW1396" s="9" t="s">
        <v>418</v>
      </c>
      <c r="BH1396" s="120"/>
      <c r="BI1396" s="120"/>
      <c r="BJ1396" s="120"/>
      <c r="BK1396" s="120"/>
      <c r="BL1396" s="120"/>
      <c r="BM1396" s="120"/>
      <c r="BN1396" s="120"/>
      <c r="BO1396" s="120"/>
      <c r="BQ1396" s="120"/>
      <c r="BT1396" s="120"/>
      <c r="BU1396" s="120"/>
      <c r="BV1396" s="120"/>
      <c r="BW1396" s="9" t="s">
        <v>342</v>
      </c>
      <c r="BX1396" s="29"/>
      <c r="DI1396" s="29"/>
      <c r="DJ1396" s="13" t="s">
        <v>370</v>
      </c>
    </row>
    <row r="1397" spans="2:114" ht="15" customHeight="1">
      <c r="B1397" s="91" t="s">
        <v>440</v>
      </c>
      <c r="C1397" s="92" t="s">
        <v>352</v>
      </c>
      <c r="D1397" s="92" t="s">
        <v>215</v>
      </c>
      <c r="E1397" s="93" t="s">
        <v>419</v>
      </c>
      <c r="F1397" s="9">
        <v>21</v>
      </c>
      <c r="G1397" s="9">
        <f t="shared" si="21"/>
        <v>1</v>
      </c>
      <c r="J1397" s="8">
        <f>IF(COUNTIF($O$1397:$AH$1397,"○")=0,0,1)</f>
        <v>0</v>
      </c>
      <c r="K1397" s="28" t="s">
        <v>154</v>
      </c>
      <c r="L1397" s="29"/>
      <c r="N1397" s="30"/>
      <c r="O1397" s="8" t="str">
        <f>IF('項目E3(環境の整備)'!$AT$40="","NA",'項目E3(環境の整備)'!$AT$40)</f>
        <v>NA</v>
      </c>
      <c r="AB1397" s="30"/>
      <c r="AC1397" s="30"/>
      <c r="AD1397" s="30"/>
      <c r="AE1397" s="30"/>
      <c r="AF1397" s="30"/>
      <c r="AG1397" s="30"/>
      <c r="AH1397" s="30"/>
      <c r="AI1397" s="30"/>
      <c r="AK1397" s="30"/>
      <c r="AN1397" s="30"/>
      <c r="AO1397" s="30"/>
      <c r="AP1397" s="30"/>
      <c r="AQ1397" s="29"/>
      <c r="AR1397" s="29"/>
      <c r="AT1397" s="120"/>
      <c r="AU1397" s="9" t="s">
        <v>420</v>
      </c>
      <c r="BH1397" s="120"/>
      <c r="BI1397" s="120"/>
      <c r="BJ1397" s="120"/>
      <c r="BK1397" s="120"/>
      <c r="BL1397" s="120"/>
      <c r="BM1397" s="120"/>
      <c r="BN1397" s="120"/>
      <c r="BO1397" s="120"/>
      <c r="BQ1397" s="120"/>
      <c r="BT1397" s="120"/>
      <c r="BU1397" s="120"/>
      <c r="BV1397" s="120"/>
      <c r="BW1397" s="9" t="s">
        <v>343</v>
      </c>
      <c r="BX1397" s="29"/>
      <c r="DI1397" s="29"/>
      <c r="DJ1397" s="13" t="s">
        <v>370</v>
      </c>
    </row>
    <row r="1398" spans="2:114" ht="15" customHeight="1">
      <c r="B1398" s="91" t="s">
        <v>440</v>
      </c>
      <c r="C1398" s="92" t="s">
        <v>352</v>
      </c>
      <c r="D1398" s="92" t="s">
        <v>218</v>
      </c>
      <c r="E1398" s="93" t="s">
        <v>421</v>
      </c>
      <c r="F1398" s="9">
        <v>21</v>
      </c>
      <c r="G1398" s="9">
        <f t="shared" si="21"/>
        <v>1</v>
      </c>
      <c r="J1398" s="8">
        <f>IF($AL$1398="NA",0,1)</f>
        <v>0</v>
      </c>
      <c r="K1398" s="28" t="s">
        <v>118</v>
      </c>
      <c r="L1398" s="29"/>
      <c r="N1398" s="30"/>
      <c r="AB1398" s="30"/>
      <c r="AC1398" s="30"/>
      <c r="AD1398" s="30"/>
      <c r="AE1398" s="30"/>
      <c r="AF1398" s="30"/>
      <c r="AG1398" s="30"/>
      <c r="AH1398" s="30"/>
      <c r="AI1398" s="30"/>
      <c r="AK1398" s="30"/>
      <c r="AL1398" s="8" t="str">
        <f>IF('項目E3(環境の整備)'!$AU$40="","NA",'項目E3(環境の整備)'!$AU$40)</f>
        <v>NA</v>
      </c>
      <c r="AN1398" s="30"/>
      <c r="AO1398" s="30"/>
      <c r="AP1398" s="30"/>
      <c r="AQ1398" s="29"/>
      <c r="AR1398" s="29"/>
      <c r="AT1398" s="120"/>
      <c r="BH1398" s="120"/>
      <c r="BI1398" s="120"/>
      <c r="BJ1398" s="120"/>
      <c r="BK1398" s="120"/>
      <c r="BL1398" s="120"/>
      <c r="BM1398" s="120"/>
      <c r="BN1398" s="120"/>
      <c r="BO1398" s="120"/>
      <c r="BQ1398" s="120"/>
      <c r="BR1398" s="9" t="s">
        <v>422</v>
      </c>
      <c r="BT1398" s="120"/>
      <c r="BU1398" s="120"/>
      <c r="BV1398" s="120"/>
      <c r="BW1398" s="9" t="s">
        <v>344</v>
      </c>
      <c r="BX1398" s="29"/>
      <c r="DI1398" s="29"/>
      <c r="DJ1398" s="13" t="s">
        <v>127</v>
      </c>
    </row>
    <row r="1399" spans="2:114" ht="15" customHeight="1">
      <c r="B1399" s="91" t="s">
        <v>440</v>
      </c>
      <c r="C1399" s="92" t="s">
        <v>352</v>
      </c>
      <c r="D1399" s="92" t="s">
        <v>432</v>
      </c>
      <c r="E1399" s="93" t="s">
        <v>423</v>
      </c>
      <c r="F1399" s="9">
        <v>21</v>
      </c>
      <c r="G1399" s="9">
        <f t="shared" si="21"/>
        <v>1</v>
      </c>
      <c r="J1399" s="8">
        <f>IF(OR($M$1399="(選択)",LEN(TRIM($M$1399))=0,$M$1399="NA"),0,1)</f>
        <v>0</v>
      </c>
      <c r="K1399" s="28" t="s">
        <v>145</v>
      </c>
      <c r="L1399" s="29"/>
      <c r="M1399" s="8" t="str">
        <f>IF('項目E3(環境の整備)'!$AV$40="","NA",'項目E3(環境の整備)'!$AV$40)</f>
        <v>(選択)</v>
      </c>
      <c r="N1399" s="30"/>
      <c r="AB1399" s="30"/>
      <c r="AC1399" s="30"/>
      <c r="AD1399" s="30"/>
      <c r="AE1399" s="30"/>
      <c r="AF1399" s="30"/>
      <c r="AG1399" s="30"/>
      <c r="AH1399" s="30"/>
      <c r="AI1399" s="30"/>
      <c r="AK1399" s="30"/>
      <c r="AN1399" s="30"/>
      <c r="AO1399" s="30"/>
      <c r="AP1399" s="30"/>
      <c r="AQ1399" s="29"/>
      <c r="AR1399" s="29"/>
      <c r="AS1399" s="9" t="s">
        <v>424</v>
      </c>
      <c r="AT1399" s="120"/>
      <c r="BH1399" s="120"/>
      <c r="BI1399" s="120"/>
      <c r="BJ1399" s="120"/>
      <c r="BK1399" s="120"/>
      <c r="BL1399" s="120"/>
      <c r="BM1399" s="120"/>
      <c r="BN1399" s="120"/>
      <c r="BO1399" s="120"/>
      <c r="BQ1399" s="120"/>
      <c r="BT1399" s="120"/>
      <c r="BU1399" s="120"/>
      <c r="BV1399" s="120"/>
      <c r="BW1399" s="9" t="s">
        <v>345</v>
      </c>
      <c r="BX1399" s="29"/>
      <c r="DI1399" s="29"/>
      <c r="DJ1399" s="13" t="s">
        <v>360</v>
      </c>
    </row>
    <row r="1400" spans="2:114" ht="15" customHeight="1">
      <c r="B1400" s="91" t="s">
        <v>440</v>
      </c>
      <c r="C1400" s="92" t="s">
        <v>352</v>
      </c>
      <c r="D1400" s="92" t="s">
        <v>425</v>
      </c>
      <c r="E1400" s="93" t="s">
        <v>426</v>
      </c>
      <c r="F1400" s="9">
        <v>21</v>
      </c>
      <c r="G1400" s="9">
        <f t="shared" si="21"/>
        <v>1</v>
      </c>
      <c r="J1400" s="8">
        <f>IF($AL$1400="NA",0,1)</f>
        <v>0</v>
      </c>
      <c r="K1400" s="28" t="s">
        <v>118</v>
      </c>
      <c r="L1400" s="29"/>
      <c r="N1400" s="30"/>
      <c r="AB1400" s="30"/>
      <c r="AC1400" s="30"/>
      <c r="AD1400" s="30"/>
      <c r="AE1400" s="30"/>
      <c r="AF1400" s="30"/>
      <c r="AG1400" s="30"/>
      <c r="AH1400" s="30"/>
      <c r="AI1400" s="30"/>
      <c r="AK1400" s="30"/>
      <c r="AL1400" s="8" t="str">
        <f>IF('項目E3(環境の整備)'!$AW$40="","NA",'項目E3(環境の整備)'!$AW$40)</f>
        <v>NA</v>
      </c>
      <c r="AN1400" s="30"/>
      <c r="AO1400" s="30"/>
      <c r="AP1400" s="30"/>
      <c r="AQ1400" s="29"/>
      <c r="AR1400" s="29"/>
      <c r="AT1400" s="120"/>
      <c r="BH1400" s="120"/>
      <c r="BI1400" s="120"/>
      <c r="BJ1400" s="120"/>
      <c r="BK1400" s="120"/>
      <c r="BL1400" s="120"/>
      <c r="BM1400" s="120"/>
      <c r="BN1400" s="120"/>
      <c r="BO1400" s="120"/>
      <c r="BQ1400" s="120"/>
      <c r="BR1400" s="9" t="s">
        <v>427</v>
      </c>
      <c r="BT1400" s="120"/>
      <c r="BU1400" s="120"/>
      <c r="BV1400" s="120"/>
      <c r="BW1400" s="9" t="s">
        <v>346</v>
      </c>
      <c r="BX1400" s="29"/>
      <c r="DI1400" s="29"/>
      <c r="DJ1400" s="13" t="s">
        <v>127</v>
      </c>
    </row>
    <row r="1401" spans="2:114" ht="15" customHeight="1">
      <c r="B1401" s="91" t="s">
        <v>440</v>
      </c>
      <c r="C1401" s="92" t="s">
        <v>352</v>
      </c>
      <c r="D1401" s="92" t="s">
        <v>227</v>
      </c>
      <c r="E1401" s="93" t="s">
        <v>228</v>
      </c>
      <c r="F1401" s="9">
        <v>21</v>
      </c>
      <c r="G1401" s="9">
        <f t="shared" si="21"/>
        <v>1</v>
      </c>
      <c r="J1401" s="8">
        <f>IF($AL$1401="NA",0,1)</f>
        <v>0</v>
      </c>
      <c r="K1401" s="28" t="s">
        <v>118</v>
      </c>
      <c r="L1401" s="29"/>
      <c r="N1401" s="30"/>
      <c r="AB1401" s="30"/>
      <c r="AC1401" s="30"/>
      <c r="AD1401" s="30"/>
      <c r="AE1401" s="30"/>
      <c r="AF1401" s="30"/>
      <c r="AG1401" s="30"/>
      <c r="AH1401" s="30"/>
      <c r="AI1401" s="30"/>
      <c r="AK1401" s="30"/>
      <c r="AL1401" s="8" t="str">
        <f>IF('項目E3(環境の整備)'!$AX$40="","NA",'項目E3(環境の整備)'!$AX$40)</f>
        <v>NA</v>
      </c>
      <c r="AN1401" s="30"/>
      <c r="AO1401" s="30"/>
      <c r="AP1401" s="30"/>
      <c r="AQ1401" s="29"/>
      <c r="AR1401" s="29"/>
      <c r="AT1401" s="120"/>
      <c r="BH1401" s="120"/>
      <c r="BI1401" s="120"/>
      <c r="BJ1401" s="120"/>
      <c r="BK1401" s="120"/>
      <c r="BL1401" s="120"/>
      <c r="BM1401" s="120"/>
      <c r="BN1401" s="120"/>
      <c r="BO1401" s="120"/>
      <c r="BQ1401" s="120"/>
      <c r="BR1401" s="9" t="s">
        <v>428</v>
      </c>
      <c r="BT1401" s="120"/>
      <c r="BU1401" s="120"/>
      <c r="BV1401" s="120"/>
      <c r="BW1401" s="9" t="s">
        <v>347</v>
      </c>
      <c r="BX1401" s="29"/>
      <c r="DI1401" s="29"/>
      <c r="DJ1401" s="13" t="s">
        <v>127</v>
      </c>
    </row>
    <row r="1402" spans="2:114" ht="15" customHeight="1">
      <c r="B1402" s="91" t="s">
        <v>440</v>
      </c>
      <c r="C1402" s="92" t="s">
        <v>352</v>
      </c>
      <c r="D1402" s="92" t="s">
        <v>429</v>
      </c>
      <c r="E1402" s="93" t="s">
        <v>430</v>
      </c>
      <c r="F1402" s="9">
        <v>21</v>
      </c>
      <c r="G1402" s="9">
        <f t="shared" si="21"/>
        <v>1</v>
      </c>
      <c r="J1402" s="8">
        <f>IF(OR($M$1402="(選択)",LEN(TRIM($M$1402))=0,$M$1402="NA"),0,1)</f>
        <v>0</v>
      </c>
      <c r="K1402" s="28" t="s">
        <v>145</v>
      </c>
      <c r="L1402" s="29"/>
      <c r="M1402" s="8" t="str">
        <f>IF('項目E3(環境の整備)'!$AY$40="","NA",'項目E3(環境の整備)'!$AY$40)</f>
        <v>(選択)</v>
      </c>
      <c r="N1402" s="30"/>
      <c r="AB1402" s="30"/>
      <c r="AC1402" s="30"/>
      <c r="AD1402" s="30"/>
      <c r="AE1402" s="30"/>
      <c r="AF1402" s="30"/>
      <c r="AG1402" s="30"/>
      <c r="AH1402" s="30"/>
      <c r="AI1402" s="30"/>
      <c r="AK1402" s="30"/>
      <c r="AN1402" s="30"/>
      <c r="AO1402" s="30"/>
      <c r="AP1402" s="30"/>
      <c r="AQ1402" s="29"/>
      <c r="AR1402" s="29"/>
      <c r="AS1402" s="9" t="s">
        <v>431</v>
      </c>
      <c r="AT1402" s="120"/>
      <c r="BH1402" s="120"/>
      <c r="BI1402" s="120"/>
      <c r="BJ1402" s="120"/>
      <c r="BK1402" s="120"/>
      <c r="BL1402" s="120"/>
      <c r="BM1402" s="120"/>
      <c r="BN1402" s="120"/>
      <c r="BO1402" s="120"/>
      <c r="BQ1402" s="120"/>
      <c r="BT1402" s="120"/>
      <c r="BU1402" s="120"/>
      <c r="BV1402" s="120"/>
      <c r="BW1402" s="9" t="s">
        <v>348</v>
      </c>
      <c r="BX1402" s="29"/>
      <c r="DI1402" s="29"/>
      <c r="DJ1402" s="13" t="s">
        <v>360</v>
      </c>
    </row>
    <row r="1403" spans="2:114" ht="15" customHeight="1">
      <c r="B1403" s="91" t="s">
        <v>440</v>
      </c>
      <c r="C1403" s="92" t="s">
        <v>352</v>
      </c>
      <c r="D1403" s="92" t="s">
        <v>357</v>
      </c>
      <c r="E1403" s="93" t="s">
        <v>442</v>
      </c>
      <c r="F1403" s="9">
        <v>22</v>
      </c>
      <c r="G1403" s="9">
        <f t="shared" si="21"/>
        <v>1</v>
      </c>
      <c r="J1403" s="8">
        <f>IF(OR($M$1403="(選択)",LEN(TRIM($M$1403))=0,$M$1403="NA"),0,1)</f>
        <v>0</v>
      </c>
      <c r="K1403" s="28" t="s">
        <v>145</v>
      </c>
      <c r="L1403" s="29"/>
      <c r="M1403" s="8" t="str">
        <f>IF('項目E3(環境の整備)'!$C$41="","NA",'項目E3(環境の整備)'!$C$41)</f>
        <v>(選択)</v>
      </c>
      <c r="N1403" s="30"/>
      <c r="AB1403" s="30"/>
      <c r="AC1403" s="30"/>
      <c r="AD1403" s="30"/>
      <c r="AE1403" s="30"/>
      <c r="AF1403" s="30"/>
      <c r="AG1403" s="30"/>
      <c r="AH1403" s="30"/>
      <c r="AI1403" s="30"/>
      <c r="AK1403" s="30"/>
      <c r="AN1403" s="30"/>
      <c r="AO1403" s="30"/>
      <c r="AP1403" s="30"/>
      <c r="AQ1403" s="29"/>
      <c r="AR1403" s="29"/>
      <c r="AS1403" s="9" t="s">
        <v>359</v>
      </c>
      <c r="AT1403" s="120"/>
      <c r="BH1403" s="120"/>
      <c r="BI1403" s="120"/>
      <c r="BJ1403" s="120"/>
      <c r="BK1403" s="120"/>
      <c r="BL1403" s="120"/>
      <c r="BM1403" s="120"/>
      <c r="BN1403" s="120"/>
      <c r="BO1403" s="120"/>
      <c r="BQ1403" s="120"/>
      <c r="BT1403" s="120"/>
      <c r="BU1403" s="120"/>
      <c r="BV1403" s="120"/>
      <c r="BW1403" s="9" t="s">
        <v>295</v>
      </c>
      <c r="BX1403" s="29"/>
      <c r="DI1403" s="29"/>
      <c r="DJ1403" s="13" t="s">
        <v>360</v>
      </c>
    </row>
    <row r="1404" spans="2:114" ht="15" customHeight="1">
      <c r="B1404" s="91" t="s">
        <v>440</v>
      </c>
      <c r="C1404" s="92" t="s">
        <v>352</v>
      </c>
      <c r="D1404" s="92" t="s">
        <v>361</v>
      </c>
      <c r="E1404" s="93" t="s">
        <v>362</v>
      </c>
      <c r="F1404" s="9">
        <v>22</v>
      </c>
      <c r="G1404" s="9">
        <f t="shared" si="21"/>
        <v>1</v>
      </c>
      <c r="J1404" s="8">
        <f>IF($AL$1404="NA",0,1)</f>
        <v>0</v>
      </c>
      <c r="K1404" s="28" t="s">
        <v>118</v>
      </c>
      <c r="L1404" s="29"/>
      <c r="N1404" s="30"/>
      <c r="AB1404" s="30"/>
      <c r="AC1404" s="30"/>
      <c r="AD1404" s="30"/>
      <c r="AE1404" s="30"/>
      <c r="AF1404" s="30"/>
      <c r="AG1404" s="30"/>
      <c r="AH1404" s="30"/>
      <c r="AI1404" s="30"/>
      <c r="AK1404" s="30"/>
      <c r="AL1404" s="8" t="str">
        <f>IF('項目E3(環境の整備)'!$D$41="","NA",'項目E3(環境の整備)'!$D$41)</f>
        <v>NA</v>
      </c>
      <c r="AN1404" s="30"/>
      <c r="AO1404" s="30"/>
      <c r="AP1404" s="30"/>
      <c r="AQ1404" s="29"/>
      <c r="AR1404" s="29"/>
      <c r="AT1404" s="120"/>
      <c r="BH1404" s="120"/>
      <c r="BI1404" s="120"/>
      <c r="BJ1404" s="120"/>
      <c r="BK1404" s="120"/>
      <c r="BL1404" s="120"/>
      <c r="BM1404" s="120"/>
      <c r="BN1404" s="120"/>
      <c r="BO1404" s="120"/>
      <c r="BQ1404" s="120"/>
      <c r="BR1404" s="9" t="s">
        <v>363</v>
      </c>
      <c r="BT1404" s="120"/>
      <c r="BU1404" s="120"/>
      <c r="BV1404" s="120"/>
      <c r="BW1404" s="9" t="s">
        <v>296</v>
      </c>
      <c r="BX1404" s="29"/>
      <c r="DI1404" s="29"/>
      <c r="DJ1404" s="13" t="s">
        <v>127</v>
      </c>
    </row>
    <row r="1405" spans="2:114" ht="15" customHeight="1">
      <c r="B1405" s="91" t="s">
        <v>440</v>
      </c>
      <c r="C1405" s="92" t="s">
        <v>352</v>
      </c>
      <c r="D1405" s="92" t="s">
        <v>364</v>
      </c>
      <c r="E1405" s="93" t="s">
        <v>365</v>
      </c>
      <c r="F1405" s="9">
        <v>22</v>
      </c>
      <c r="G1405" s="9">
        <f t="shared" si="21"/>
        <v>1</v>
      </c>
      <c r="J1405" s="8">
        <f>IF(COUNTIF($O$1405:$AH$1405,"○")=0,0,1)</f>
        <v>0</v>
      </c>
      <c r="K1405" s="28" t="s">
        <v>366</v>
      </c>
      <c r="L1405" s="29"/>
      <c r="N1405" s="30"/>
      <c r="O1405" s="8" t="str">
        <f>IF('項目E3(環境の整備)'!$G$41="","NA",'項目E3(環境の整備)'!$G$41)</f>
        <v>NA</v>
      </c>
      <c r="P1405" s="8" t="str">
        <f>IF('項目E3(環境の整備)'!$H$41="","NA",'項目E3(環境の整備)'!$H$41)</f>
        <v>NA</v>
      </c>
      <c r="Q1405" s="8" t="str">
        <f>IF('項目E3(環境の整備)'!$I$41="","NA",'項目E3(環境の整備)'!$I$41)</f>
        <v>NA</v>
      </c>
      <c r="AB1405" s="30"/>
      <c r="AC1405" s="30"/>
      <c r="AD1405" s="30"/>
      <c r="AE1405" s="30"/>
      <c r="AF1405" s="30"/>
      <c r="AG1405" s="30"/>
      <c r="AH1405" s="30"/>
      <c r="AI1405" s="30"/>
      <c r="AK1405" s="30"/>
      <c r="AM1405" s="32"/>
      <c r="AN1405" s="30"/>
      <c r="AO1405" s="30"/>
      <c r="AP1405" s="30"/>
      <c r="AQ1405" s="29"/>
      <c r="AR1405" s="29"/>
      <c r="AT1405" s="120"/>
      <c r="AU1405" s="9" t="s">
        <v>367</v>
      </c>
      <c r="AV1405" s="9" t="s">
        <v>368</v>
      </c>
      <c r="AW1405" s="9" t="s">
        <v>369</v>
      </c>
      <c r="BH1405" s="120"/>
      <c r="BI1405" s="120"/>
      <c r="BJ1405" s="120"/>
      <c r="BK1405" s="120"/>
      <c r="BL1405" s="120"/>
      <c r="BM1405" s="120"/>
      <c r="BN1405" s="120"/>
      <c r="BO1405" s="120"/>
      <c r="BQ1405" s="120"/>
      <c r="BT1405" s="120"/>
      <c r="BU1405" s="120"/>
      <c r="BV1405" s="120"/>
      <c r="BW1405" s="9" t="s">
        <v>300</v>
      </c>
      <c r="BX1405" s="29"/>
      <c r="DI1405" s="29"/>
      <c r="DJ1405" s="13" t="s">
        <v>370</v>
      </c>
    </row>
    <row r="1406" spans="2:114" ht="15" customHeight="1">
      <c r="B1406" s="91" t="s">
        <v>440</v>
      </c>
      <c r="C1406" s="92" t="s">
        <v>352</v>
      </c>
      <c r="D1406" s="92" t="s">
        <v>364</v>
      </c>
      <c r="E1406" s="93" t="s">
        <v>371</v>
      </c>
      <c r="F1406" s="9">
        <v>22</v>
      </c>
      <c r="G1406" s="9">
        <f t="shared" si="21"/>
        <v>1</v>
      </c>
      <c r="I1406" s="8">
        <f>IF(AND($J$1405=1,$Q$1405&lt;&gt;"○"),1,0)</f>
        <v>0</v>
      </c>
      <c r="J1406" s="8">
        <f>IF($AL$1406="NA",0,1)</f>
        <v>0</v>
      </c>
      <c r="K1406" s="28" t="s">
        <v>118</v>
      </c>
      <c r="L1406" s="29"/>
      <c r="N1406" s="30"/>
      <c r="AB1406" s="30"/>
      <c r="AC1406" s="30"/>
      <c r="AD1406" s="30"/>
      <c r="AE1406" s="30"/>
      <c r="AF1406" s="30"/>
      <c r="AG1406" s="30"/>
      <c r="AH1406" s="30"/>
      <c r="AI1406" s="30"/>
      <c r="AK1406" s="30"/>
      <c r="AL1406" s="8" t="str">
        <f>IF('項目E3(環境の整備)'!$J$41="","NA",'項目E3(環境の整備)'!$J$41)</f>
        <v>NA</v>
      </c>
      <c r="AN1406" s="30"/>
      <c r="AO1406" s="30"/>
      <c r="AP1406" s="30"/>
      <c r="AQ1406" s="29"/>
      <c r="AR1406" s="29"/>
      <c r="AT1406" s="120"/>
      <c r="BH1406" s="120"/>
      <c r="BI1406" s="120"/>
      <c r="BJ1406" s="120"/>
      <c r="BK1406" s="120"/>
      <c r="BL1406" s="120"/>
      <c r="BM1406" s="120"/>
      <c r="BN1406" s="120"/>
      <c r="BO1406" s="120"/>
      <c r="BQ1406" s="120"/>
      <c r="BR1406" s="9" t="s">
        <v>372</v>
      </c>
      <c r="BT1406" s="120"/>
      <c r="BU1406" s="120"/>
      <c r="BV1406" s="120"/>
      <c r="BW1406" s="9" t="s">
        <v>301</v>
      </c>
      <c r="BX1406" s="29"/>
      <c r="BY1406" s="13" t="s">
        <v>369</v>
      </c>
      <c r="CA1406" s="13" t="s">
        <v>373</v>
      </c>
      <c r="DI1406" s="29"/>
      <c r="DJ1406" s="13" t="s">
        <v>127</v>
      </c>
    </row>
    <row r="1407" spans="2:114" ht="15" customHeight="1">
      <c r="B1407" s="91" t="s">
        <v>440</v>
      </c>
      <c r="C1407" s="92" t="s">
        <v>352</v>
      </c>
      <c r="D1407" s="92" t="s">
        <v>162</v>
      </c>
      <c r="E1407" s="93" t="s">
        <v>374</v>
      </c>
      <c r="F1407" s="9">
        <v>22</v>
      </c>
      <c r="G1407" s="9">
        <f t="shared" si="21"/>
        <v>1</v>
      </c>
      <c r="J1407" s="8">
        <f>IF(COUNTIF($O$1407:$AH$1407,"○")=0,0,1)</f>
        <v>0</v>
      </c>
      <c r="K1407" s="28" t="s">
        <v>154</v>
      </c>
      <c r="L1407" s="29"/>
      <c r="N1407" s="30"/>
      <c r="O1407" s="8" t="str">
        <f>IF('項目E3(環境の整備)'!$K$41="","NA",'項目E3(環境の整備)'!$K$41)</f>
        <v>NA</v>
      </c>
      <c r="P1407" s="8" t="str">
        <f>IF('項目E3(環境の整備)'!$L$41="","NA",'項目E3(環境の整備)'!$L$41)</f>
        <v>NA</v>
      </c>
      <c r="Q1407" s="8" t="str">
        <f>IF('項目E3(環境の整備)'!$M$41="","NA",'項目E3(環境の整備)'!$M$41)</f>
        <v>NA</v>
      </c>
      <c r="R1407" s="8" t="str">
        <f>IF('項目E3(環境の整備)'!$N$41="","NA",'項目E3(環境の整備)'!$N$41)</f>
        <v>NA</v>
      </c>
      <c r="AB1407" s="30"/>
      <c r="AC1407" s="30"/>
      <c r="AD1407" s="30"/>
      <c r="AE1407" s="30"/>
      <c r="AF1407" s="30"/>
      <c r="AG1407" s="30"/>
      <c r="AH1407" s="30"/>
      <c r="AI1407" s="30"/>
      <c r="AK1407" s="30"/>
      <c r="AN1407" s="30"/>
      <c r="AO1407" s="30"/>
      <c r="AP1407" s="30"/>
      <c r="AQ1407" s="29"/>
      <c r="AR1407" s="29"/>
      <c r="AT1407" s="120"/>
      <c r="AU1407" s="9" t="s">
        <v>375</v>
      </c>
      <c r="AV1407" s="9" t="s">
        <v>376</v>
      </c>
      <c r="AW1407" s="9" t="s">
        <v>377</v>
      </c>
      <c r="AX1407" s="9" t="s">
        <v>378</v>
      </c>
      <c r="BH1407" s="120"/>
      <c r="BI1407" s="120"/>
      <c r="BJ1407" s="120"/>
      <c r="BK1407" s="120"/>
      <c r="BL1407" s="120"/>
      <c r="BM1407" s="120"/>
      <c r="BN1407" s="120"/>
      <c r="BO1407" s="120"/>
      <c r="BQ1407" s="120"/>
      <c r="BT1407" s="120"/>
      <c r="BU1407" s="120"/>
      <c r="BV1407" s="120"/>
      <c r="BW1407" s="9" t="s">
        <v>306</v>
      </c>
      <c r="BX1407" s="29"/>
      <c r="DI1407" s="29"/>
      <c r="DJ1407" s="13" t="s">
        <v>370</v>
      </c>
    </row>
    <row r="1408" spans="2:114" ht="15" customHeight="1">
      <c r="B1408" s="91" t="s">
        <v>440</v>
      </c>
      <c r="C1408" s="92" t="s">
        <v>352</v>
      </c>
      <c r="D1408" s="92" t="s">
        <v>379</v>
      </c>
      <c r="E1408" s="93" t="s">
        <v>380</v>
      </c>
      <c r="F1408" s="9">
        <v>22</v>
      </c>
      <c r="G1408" s="9">
        <f t="shared" si="21"/>
        <v>1</v>
      </c>
      <c r="J1408" s="8">
        <f>IF(COUNTIF($O$1408:$AH$1408,"○")=0,0,1)</f>
        <v>0</v>
      </c>
      <c r="K1408" s="28" t="s">
        <v>154</v>
      </c>
      <c r="L1408" s="29"/>
      <c r="N1408" s="30"/>
      <c r="O1408" s="8" t="str">
        <f>IF('項目E3(環境の整備)'!$O$41="","NA",'項目E3(環境の整備)'!$O$41)</f>
        <v>NA</v>
      </c>
      <c r="P1408" s="8" t="str">
        <f>IF('項目E3(環境の整備)'!$P$41="","NA",'項目E3(環境の整備)'!$P$41)</f>
        <v>NA</v>
      </c>
      <c r="Q1408" s="8" t="str">
        <f>IF('項目E3(環境の整備)'!$Q$41="","NA",'項目E3(環境の整備)'!$Q$41)</f>
        <v>NA</v>
      </c>
      <c r="R1408" s="8" t="str">
        <f>IF('項目E3(環境の整備)'!$R$41="","NA",'項目E3(環境の整備)'!$R$41)</f>
        <v>NA</v>
      </c>
      <c r="S1408" s="8" t="str">
        <f>IF('項目E3(環境の整備)'!$S$41="","NA",'項目E3(環境の整備)'!$S$41)</f>
        <v>NA</v>
      </c>
      <c r="T1408" s="8" t="str">
        <f>IF('項目E3(環境の整備)'!$T$41="","NA",'項目E3(環境の整備)'!$T$41)</f>
        <v>NA</v>
      </c>
      <c r="U1408" s="8" t="str">
        <f>IF('項目E3(環境の整備)'!$U$41="","NA",'項目E3(環境の整備)'!$U$41)</f>
        <v>NA</v>
      </c>
      <c r="V1408" s="8" t="str">
        <f>IF('項目E3(環境の整備)'!$V$41="","NA",'項目E3(環境の整備)'!$V$41)</f>
        <v>NA</v>
      </c>
      <c r="W1408" s="8" t="str">
        <f>IF('項目E3(環境の整備)'!$W$41="","NA",'項目E3(環境の整備)'!$W$41)</f>
        <v>NA</v>
      </c>
      <c r="AB1408" s="30"/>
      <c r="AC1408" s="30"/>
      <c r="AD1408" s="30"/>
      <c r="AE1408" s="30"/>
      <c r="AF1408" s="30"/>
      <c r="AG1408" s="30"/>
      <c r="AH1408" s="30"/>
      <c r="AI1408" s="30"/>
      <c r="AK1408" s="30"/>
      <c r="AN1408" s="30"/>
      <c r="AO1408" s="30"/>
      <c r="AP1408" s="30"/>
      <c r="AQ1408" s="29"/>
      <c r="AR1408" s="29"/>
      <c r="AT1408" s="120"/>
      <c r="AU1408" s="9" t="s">
        <v>381</v>
      </c>
      <c r="AV1408" s="9" t="s">
        <v>382</v>
      </c>
      <c r="AW1408" s="9" t="s">
        <v>383</v>
      </c>
      <c r="AX1408" s="9" t="s">
        <v>384</v>
      </c>
      <c r="AY1408" s="9" t="s">
        <v>385</v>
      </c>
      <c r="AZ1408" s="9" t="s">
        <v>386</v>
      </c>
      <c r="BA1408" s="9" t="s">
        <v>387</v>
      </c>
      <c r="BB1408" s="9" t="s">
        <v>388</v>
      </c>
      <c r="BC1408" s="9" t="s">
        <v>389</v>
      </c>
      <c r="BH1408" s="120"/>
      <c r="BI1408" s="120"/>
      <c r="BJ1408" s="120"/>
      <c r="BK1408" s="120"/>
      <c r="BL1408" s="120"/>
      <c r="BM1408" s="120"/>
      <c r="BN1408" s="120"/>
      <c r="BO1408" s="120"/>
      <c r="BQ1408" s="120"/>
      <c r="BT1408" s="120"/>
      <c r="BU1408" s="120"/>
      <c r="BV1408" s="120"/>
      <c r="BW1408" s="9" t="s">
        <v>316</v>
      </c>
      <c r="BX1408" s="29"/>
      <c r="DI1408" s="29"/>
      <c r="DJ1408" s="13" t="s">
        <v>370</v>
      </c>
    </row>
    <row r="1409" spans="2:114" ht="15" customHeight="1">
      <c r="B1409" s="91" t="s">
        <v>440</v>
      </c>
      <c r="C1409" s="92" t="s">
        <v>352</v>
      </c>
      <c r="D1409" s="92" t="s">
        <v>391</v>
      </c>
      <c r="E1409" s="93" t="s">
        <v>392</v>
      </c>
      <c r="F1409" s="9">
        <v>22</v>
      </c>
      <c r="G1409" s="9">
        <f t="shared" si="21"/>
        <v>1</v>
      </c>
      <c r="J1409" s="8">
        <f>IF(COUNTIF($O$1409:$AH$1409,"○")=0,0,1)</f>
        <v>0</v>
      </c>
      <c r="K1409" s="28" t="s">
        <v>154</v>
      </c>
      <c r="L1409" s="29"/>
      <c r="N1409" s="30"/>
      <c r="O1409" s="8" t="str">
        <f>IF('項目E3(環境の整備)'!$X$41="","NA",'項目E3(環境の整備)'!$X$41)</f>
        <v>NA</v>
      </c>
      <c r="P1409" s="8" t="str">
        <f>IF('項目E3(環境の整備)'!$Y$41="","NA",'項目E3(環境の整備)'!$Y$41)</f>
        <v>NA</v>
      </c>
      <c r="Q1409" s="8" t="str">
        <f>IF('項目E3(環境の整備)'!$Z$41="","NA",'項目E3(環境の整備)'!$Z$41)</f>
        <v>NA</v>
      </c>
      <c r="R1409" s="8" t="str">
        <f>IF('項目E3(環境の整備)'!$AA$41="","NA",'項目E3(環境の整備)'!$AA$41)</f>
        <v>NA</v>
      </c>
      <c r="S1409" s="8" t="str">
        <f>IF('項目E3(環境の整備)'!$AB$41="","NA",'項目E3(環境の整備)'!$AB$41)</f>
        <v>NA</v>
      </c>
      <c r="T1409" s="8" t="str">
        <f>IF('項目E3(環境の整備)'!$AC$41="","NA",'項目E3(環境の整備)'!$AC$41)</f>
        <v>NA</v>
      </c>
      <c r="U1409" s="8" t="str">
        <f>IF('項目E3(環境の整備)'!$AD$41="","NA",'項目E3(環境の整備)'!$AD$41)</f>
        <v>NA</v>
      </c>
      <c r="V1409" s="8" t="str">
        <f>IF('項目E3(環境の整備)'!$AE$41="","NA",'項目E3(環境の整備)'!$AE$41)</f>
        <v>NA</v>
      </c>
      <c r="W1409" s="8" t="str">
        <f>IF('項目E3(環境の整備)'!$AF$41="","NA",'項目E3(環境の整備)'!$AF$41)</f>
        <v>NA</v>
      </c>
      <c r="X1409" s="8" t="str">
        <f>IF('項目E3(環境の整備)'!$AG$41="","NA",'項目E3(環境の整備)'!$AG$41)</f>
        <v>NA</v>
      </c>
      <c r="Y1409" s="8" t="str">
        <f>IF('項目E3(環境の整備)'!$AH$41="","NA",'項目E3(環境の整備)'!$AH$41)</f>
        <v>NA</v>
      </c>
      <c r="AB1409" s="30"/>
      <c r="AC1409" s="30"/>
      <c r="AD1409" s="30"/>
      <c r="AE1409" s="30"/>
      <c r="AF1409" s="30"/>
      <c r="AG1409" s="30"/>
      <c r="AH1409" s="30"/>
      <c r="AI1409" s="30"/>
      <c r="AK1409" s="30"/>
      <c r="AN1409" s="30"/>
      <c r="AO1409" s="30"/>
      <c r="AP1409" s="30"/>
      <c r="AQ1409" s="29"/>
      <c r="AR1409" s="29"/>
      <c r="AT1409" s="120"/>
      <c r="AU1409" s="9" t="s">
        <v>393</v>
      </c>
      <c r="AV1409" s="9" t="s">
        <v>394</v>
      </c>
      <c r="AW1409" s="9" t="s">
        <v>395</v>
      </c>
      <c r="AX1409" s="9" t="s">
        <v>396</v>
      </c>
      <c r="AY1409" s="9" t="s">
        <v>397</v>
      </c>
      <c r="AZ1409" s="9" t="s">
        <v>398</v>
      </c>
      <c r="BA1409" s="9" t="s">
        <v>399</v>
      </c>
      <c r="BB1409" s="9" t="s">
        <v>400</v>
      </c>
      <c r="BC1409" s="9" t="s">
        <v>401</v>
      </c>
      <c r="BD1409" s="9" t="s">
        <v>402</v>
      </c>
      <c r="BE1409" s="9" t="s">
        <v>403</v>
      </c>
      <c r="BH1409" s="120"/>
      <c r="BI1409" s="120"/>
      <c r="BJ1409" s="120"/>
      <c r="BK1409" s="120"/>
      <c r="BL1409" s="120"/>
      <c r="BM1409" s="120"/>
      <c r="BN1409" s="120"/>
      <c r="BO1409" s="120"/>
      <c r="BQ1409" s="120"/>
      <c r="BT1409" s="120"/>
      <c r="BU1409" s="120"/>
      <c r="BV1409" s="120"/>
      <c r="BW1409" s="9" t="s">
        <v>328</v>
      </c>
      <c r="BX1409" s="29"/>
      <c r="DI1409" s="29"/>
      <c r="DJ1409" s="13" t="s">
        <v>370</v>
      </c>
    </row>
    <row r="1410" spans="2:114" ht="15" customHeight="1">
      <c r="B1410" s="91" t="s">
        <v>440</v>
      </c>
      <c r="C1410" s="92" t="s">
        <v>352</v>
      </c>
      <c r="D1410" s="92" t="s">
        <v>391</v>
      </c>
      <c r="E1410" s="93" t="s">
        <v>404</v>
      </c>
      <c r="F1410" s="9">
        <v>22</v>
      </c>
      <c r="G1410" s="9">
        <f t="shared" si="21"/>
        <v>1</v>
      </c>
      <c r="I1410" s="8">
        <f>IF(AND($J$1409=1,$Y$1409&lt;&gt;"○"),1,0)</f>
        <v>0</v>
      </c>
      <c r="J1410" s="8">
        <f>IF($AL$1410="NA",0,1)</f>
        <v>0</v>
      </c>
      <c r="K1410" s="28" t="s">
        <v>118</v>
      </c>
      <c r="L1410" s="29"/>
      <c r="N1410" s="30"/>
      <c r="AB1410" s="30"/>
      <c r="AC1410" s="30"/>
      <c r="AD1410" s="30"/>
      <c r="AE1410" s="30"/>
      <c r="AF1410" s="30"/>
      <c r="AG1410" s="30"/>
      <c r="AH1410" s="30"/>
      <c r="AI1410" s="30"/>
      <c r="AK1410" s="30"/>
      <c r="AL1410" s="8" t="str">
        <f>IF('項目E3(環境の整備)'!$AI$41="","NA",'項目E3(環境の整備)'!$AI$41)</f>
        <v>NA</v>
      </c>
      <c r="AN1410" s="30"/>
      <c r="AO1410" s="30"/>
      <c r="AP1410" s="30"/>
      <c r="AQ1410" s="29"/>
      <c r="AR1410" s="29"/>
      <c r="AT1410" s="120"/>
      <c r="BH1410" s="120"/>
      <c r="BI1410" s="120"/>
      <c r="BJ1410" s="120"/>
      <c r="BK1410" s="120"/>
      <c r="BL1410" s="120"/>
      <c r="BM1410" s="120"/>
      <c r="BN1410" s="120"/>
      <c r="BO1410" s="120"/>
      <c r="BQ1410" s="120"/>
      <c r="BR1410" s="9" t="s">
        <v>405</v>
      </c>
      <c r="BT1410" s="120"/>
      <c r="BU1410" s="120"/>
      <c r="BV1410" s="120"/>
      <c r="BW1410" s="9" t="s">
        <v>329</v>
      </c>
      <c r="BX1410" s="29"/>
      <c r="BY1410" s="13" t="s">
        <v>403</v>
      </c>
      <c r="CA1410" s="13" t="s">
        <v>373</v>
      </c>
      <c r="DI1410" s="29"/>
      <c r="DJ1410" s="13" t="s">
        <v>127</v>
      </c>
    </row>
    <row r="1411" spans="2:114" ht="15" customHeight="1">
      <c r="B1411" s="91" t="s">
        <v>440</v>
      </c>
      <c r="C1411" s="92" t="s">
        <v>352</v>
      </c>
      <c r="D1411" s="92" t="s">
        <v>406</v>
      </c>
      <c r="E1411" s="93" t="s">
        <v>407</v>
      </c>
      <c r="F1411" s="9">
        <v>22</v>
      </c>
      <c r="G1411" s="9">
        <f t="shared" si="21"/>
        <v>1</v>
      </c>
      <c r="J1411" s="8">
        <f>IF(COUNTIF($O$1411:$AH$1411,"○")=0,0,1)</f>
        <v>0</v>
      </c>
      <c r="K1411" s="28" t="s">
        <v>154</v>
      </c>
      <c r="L1411" s="29"/>
      <c r="N1411" s="30"/>
      <c r="O1411" s="8" t="str">
        <f>IF('項目E3(環境の整備)'!$AJ$41="","NA",'項目E3(環境の整備)'!$AJ$41)</f>
        <v>NA</v>
      </c>
      <c r="P1411" s="8" t="str">
        <f>IF('項目E3(環境の整備)'!$AK$41="","NA",'項目E3(環境の整備)'!$AK$41)</f>
        <v>NA</v>
      </c>
      <c r="Q1411" s="8" t="str">
        <f>IF('項目E3(環境の整備)'!$AL$41="","NA",'項目E3(環境の整備)'!$AL$41)</f>
        <v>NA</v>
      </c>
      <c r="R1411" s="8" t="str">
        <f>IF('項目E3(環境の整備)'!$AM$41="","NA",'項目E3(環境の整備)'!$AM$41)</f>
        <v>NA</v>
      </c>
      <c r="S1411" s="8" t="str">
        <f>IF('項目E3(環境の整備)'!$AN$41="","NA",'項目E3(環境の整備)'!$AN$41)</f>
        <v>NA</v>
      </c>
      <c r="T1411" s="8" t="str">
        <f>IF('項目E3(環境の整備)'!$AO$41="","NA",'項目E3(環境の整備)'!$AO$41)</f>
        <v>NA</v>
      </c>
      <c r="AB1411" s="30"/>
      <c r="AC1411" s="30"/>
      <c r="AD1411" s="30"/>
      <c r="AE1411" s="30"/>
      <c r="AF1411" s="30"/>
      <c r="AG1411" s="30"/>
      <c r="AH1411" s="30"/>
      <c r="AI1411" s="30"/>
      <c r="AK1411" s="30"/>
      <c r="AN1411" s="30"/>
      <c r="AO1411" s="30"/>
      <c r="AP1411" s="30"/>
      <c r="AQ1411" s="29"/>
      <c r="AR1411" s="29"/>
      <c r="AT1411" s="120"/>
      <c r="AU1411" s="9" t="s">
        <v>408</v>
      </c>
      <c r="AV1411" s="9" t="s">
        <v>409</v>
      </c>
      <c r="AW1411" s="9" t="s">
        <v>410</v>
      </c>
      <c r="AX1411" s="9" t="s">
        <v>411</v>
      </c>
      <c r="AY1411" s="9" t="s">
        <v>412</v>
      </c>
      <c r="AZ1411" s="9" t="s">
        <v>413</v>
      </c>
      <c r="BH1411" s="120"/>
      <c r="BI1411" s="120"/>
      <c r="BJ1411" s="120"/>
      <c r="BK1411" s="120"/>
      <c r="BL1411" s="120"/>
      <c r="BM1411" s="120"/>
      <c r="BN1411" s="120"/>
      <c r="BO1411" s="120"/>
      <c r="BQ1411" s="120"/>
      <c r="BT1411" s="120"/>
      <c r="BU1411" s="120"/>
      <c r="BV1411" s="120"/>
      <c r="BW1411" s="9" t="s">
        <v>336</v>
      </c>
      <c r="BX1411" s="29"/>
      <c r="DI1411" s="29"/>
      <c r="DJ1411" s="13" t="s">
        <v>370</v>
      </c>
    </row>
    <row r="1412" spans="2:114" ht="15" customHeight="1">
      <c r="B1412" s="91" t="s">
        <v>440</v>
      </c>
      <c r="C1412" s="92" t="s">
        <v>352</v>
      </c>
      <c r="D1412" s="92" t="s">
        <v>406</v>
      </c>
      <c r="E1412" s="93" t="s">
        <v>414</v>
      </c>
      <c r="F1412" s="9">
        <v>22</v>
      </c>
      <c r="G1412" s="9">
        <f t="shared" si="21"/>
        <v>1</v>
      </c>
      <c r="I1412" s="8">
        <f>IF(AND($J$1411=1,$T$1411&lt;&gt;"○"),1,0)</f>
        <v>0</v>
      </c>
      <c r="J1412" s="8">
        <f>IF($AL$1412="NA",0,1)</f>
        <v>0</v>
      </c>
      <c r="K1412" s="28" t="s">
        <v>118</v>
      </c>
      <c r="L1412" s="29"/>
      <c r="N1412" s="30"/>
      <c r="AB1412" s="30"/>
      <c r="AC1412" s="30"/>
      <c r="AD1412" s="30"/>
      <c r="AE1412" s="30"/>
      <c r="AF1412" s="30"/>
      <c r="AG1412" s="30"/>
      <c r="AH1412" s="30"/>
      <c r="AI1412" s="30"/>
      <c r="AK1412" s="30"/>
      <c r="AL1412" s="8" t="str">
        <f>IF('項目E3(環境の整備)'!$AP$41="","NA",'項目E3(環境の整備)'!$AP$41)</f>
        <v>NA</v>
      </c>
      <c r="AN1412" s="30"/>
      <c r="AO1412" s="30"/>
      <c r="AP1412" s="30"/>
      <c r="AQ1412" s="29"/>
      <c r="AR1412" s="29"/>
      <c r="AT1412" s="120"/>
      <c r="BH1412" s="120"/>
      <c r="BI1412" s="120"/>
      <c r="BJ1412" s="120"/>
      <c r="BK1412" s="120"/>
      <c r="BL1412" s="120"/>
      <c r="BM1412" s="120"/>
      <c r="BN1412" s="120"/>
      <c r="BO1412" s="120"/>
      <c r="BQ1412" s="120"/>
      <c r="BR1412" s="9" t="s">
        <v>415</v>
      </c>
      <c r="BT1412" s="120"/>
      <c r="BU1412" s="120"/>
      <c r="BV1412" s="120"/>
      <c r="BW1412" s="9" t="s">
        <v>337</v>
      </c>
      <c r="BX1412" s="29"/>
      <c r="BY1412" s="13" t="s">
        <v>413</v>
      </c>
      <c r="CA1412" s="13" t="s">
        <v>373</v>
      </c>
      <c r="DI1412" s="29"/>
      <c r="DJ1412" s="13" t="s">
        <v>127</v>
      </c>
    </row>
    <row r="1413" spans="2:114" ht="15" customHeight="1">
      <c r="B1413" s="91" t="s">
        <v>440</v>
      </c>
      <c r="C1413" s="92" t="s">
        <v>352</v>
      </c>
      <c r="D1413" s="92" t="s">
        <v>209</v>
      </c>
      <c r="E1413" s="93" t="s">
        <v>210</v>
      </c>
      <c r="F1413" s="9">
        <v>22</v>
      </c>
      <c r="G1413" s="9">
        <f t="shared" si="21"/>
        <v>1</v>
      </c>
      <c r="J1413" s="8">
        <f>IF(COUNTIF($O$1413:$AH$1413,"○")=0,0,1)</f>
        <v>0</v>
      </c>
      <c r="K1413" s="28" t="s">
        <v>154</v>
      </c>
      <c r="L1413" s="29"/>
      <c r="N1413" s="30"/>
      <c r="O1413" s="8" t="str">
        <f>IF('項目E3(環境の整備)'!$AQ$41="","NA",'項目E3(環境の整備)'!$AQ$41)</f>
        <v>NA</v>
      </c>
      <c r="P1413" s="8" t="str">
        <f>IF('項目E3(環境の整備)'!$AR$41="","NA",'項目E3(環境の整備)'!$AR$41)</f>
        <v>NA</v>
      </c>
      <c r="Q1413" s="8" t="str">
        <f>IF('項目E3(環境の整備)'!$AS$41="","NA",'項目E3(環境の整備)'!$AS$41)</f>
        <v>NA</v>
      </c>
      <c r="AB1413" s="30"/>
      <c r="AC1413" s="30"/>
      <c r="AD1413" s="30"/>
      <c r="AE1413" s="30"/>
      <c r="AF1413" s="30"/>
      <c r="AG1413" s="30"/>
      <c r="AH1413" s="30"/>
      <c r="AI1413" s="30"/>
      <c r="AK1413" s="30"/>
      <c r="AN1413" s="30"/>
      <c r="AO1413" s="30"/>
      <c r="AP1413" s="30"/>
      <c r="AQ1413" s="29"/>
      <c r="AR1413" s="29"/>
      <c r="AT1413" s="120"/>
      <c r="AU1413" s="9" t="s">
        <v>416</v>
      </c>
      <c r="AV1413" s="9" t="s">
        <v>417</v>
      </c>
      <c r="AW1413" s="9" t="s">
        <v>418</v>
      </c>
      <c r="BH1413" s="120"/>
      <c r="BI1413" s="120"/>
      <c r="BJ1413" s="120"/>
      <c r="BK1413" s="120"/>
      <c r="BL1413" s="120"/>
      <c r="BM1413" s="120"/>
      <c r="BN1413" s="120"/>
      <c r="BO1413" s="120"/>
      <c r="BQ1413" s="120"/>
      <c r="BT1413" s="120"/>
      <c r="BU1413" s="120"/>
      <c r="BV1413" s="120"/>
      <c r="BW1413" s="9" t="s">
        <v>342</v>
      </c>
      <c r="BX1413" s="29"/>
      <c r="DI1413" s="29"/>
      <c r="DJ1413" s="13" t="s">
        <v>370</v>
      </c>
    </row>
    <row r="1414" spans="2:114" ht="15" customHeight="1">
      <c r="B1414" s="91" t="s">
        <v>440</v>
      </c>
      <c r="C1414" s="92" t="s">
        <v>352</v>
      </c>
      <c r="D1414" s="92" t="s">
        <v>215</v>
      </c>
      <c r="E1414" s="93" t="s">
        <v>419</v>
      </c>
      <c r="F1414" s="9">
        <v>22</v>
      </c>
      <c r="G1414" s="9">
        <f t="shared" si="21"/>
        <v>1</v>
      </c>
      <c r="J1414" s="8">
        <f>IF(COUNTIF($O$1414:$AH$1414,"○")=0,0,1)</f>
        <v>0</v>
      </c>
      <c r="K1414" s="28" t="s">
        <v>154</v>
      </c>
      <c r="L1414" s="29"/>
      <c r="N1414" s="30"/>
      <c r="O1414" s="8" t="str">
        <f>IF('項目E3(環境の整備)'!$AT$41="","NA",'項目E3(環境の整備)'!$AT$41)</f>
        <v>NA</v>
      </c>
      <c r="AB1414" s="30"/>
      <c r="AC1414" s="30"/>
      <c r="AD1414" s="30"/>
      <c r="AE1414" s="30"/>
      <c r="AF1414" s="30"/>
      <c r="AG1414" s="30"/>
      <c r="AH1414" s="30"/>
      <c r="AI1414" s="30"/>
      <c r="AK1414" s="30"/>
      <c r="AN1414" s="30"/>
      <c r="AO1414" s="30"/>
      <c r="AP1414" s="30"/>
      <c r="AQ1414" s="29"/>
      <c r="AR1414" s="29"/>
      <c r="AT1414" s="120"/>
      <c r="AU1414" s="9" t="s">
        <v>420</v>
      </c>
      <c r="BH1414" s="120"/>
      <c r="BI1414" s="120"/>
      <c r="BJ1414" s="120"/>
      <c r="BK1414" s="120"/>
      <c r="BL1414" s="120"/>
      <c r="BM1414" s="120"/>
      <c r="BN1414" s="120"/>
      <c r="BO1414" s="120"/>
      <c r="BQ1414" s="120"/>
      <c r="BT1414" s="120"/>
      <c r="BU1414" s="120"/>
      <c r="BV1414" s="120"/>
      <c r="BW1414" s="9" t="s">
        <v>343</v>
      </c>
      <c r="BX1414" s="29"/>
      <c r="DI1414" s="29"/>
      <c r="DJ1414" s="13" t="s">
        <v>370</v>
      </c>
    </row>
    <row r="1415" spans="2:114" ht="15" customHeight="1">
      <c r="B1415" s="91" t="s">
        <v>440</v>
      </c>
      <c r="C1415" s="92" t="s">
        <v>352</v>
      </c>
      <c r="D1415" s="92" t="s">
        <v>218</v>
      </c>
      <c r="E1415" s="93" t="s">
        <v>421</v>
      </c>
      <c r="F1415" s="9">
        <v>22</v>
      </c>
      <c r="G1415" s="9">
        <f t="shared" si="21"/>
        <v>1</v>
      </c>
      <c r="J1415" s="8">
        <f>IF($AL$1415="NA",0,1)</f>
        <v>0</v>
      </c>
      <c r="K1415" s="28" t="s">
        <v>118</v>
      </c>
      <c r="L1415" s="29"/>
      <c r="N1415" s="30"/>
      <c r="AB1415" s="30"/>
      <c r="AC1415" s="30"/>
      <c r="AD1415" s="30"/>
      <c r="AE1415" s="30"/>
      <c r="AF1415" s="30"/>
      <c r="AG1415" s="30"/>
      <c r="AH1415" s="30"/>
      <c r="AI1415" s="30"/>
      <c r="AK1415" s="30"/>
      <c r="AL1415" s="8" t="str">
        <f>IF('項目E3(環境の整備)'!$AU$41="","NA",'項目E3(環境の整備)'!$AU$41)</f>
        <v>NA</v>
      </c>
      <c r="AN1415" s="30"/>
      <c r="AO1415" s="30"/>
      <c r="AP1415" s="30"/>
      <c r="AQ1415" s="29"/>
      <c r="AR1415" s="29"/>
      <c r="AT1415" s="120"/>
      <c r="BH1415" s="120"/>
      <c r="BI1415" s="120"/>
      <c r="BJ1415" s="120"/>
      <c r="BK1415" s="120"/>
      <c r="BL1415" s="120"/>
      <c r="BM1415" s="120"/>
      <c r="BN1415" s="120"/>
      <c r="BO1415" s="120"/>
      <c r="BQ1415" s="120"/>
      <c r="BR1415" s="9" t="s">
        <v>422</v>
      </c>
      <c r="BT1415" s="120"/>
      <c r="BU1415" s="120"/>
      <c r="BV1415" s="120"/>
      <c r="BW1415" s="9" t="s">
        <v>344</v>
      </c>
      <c r="BX1415" s="29"/>
      <c r="DI1415" s="29"/>
      <c r="DJ1415" s="13" t="s">
        <v>127</v>
      </c>
    </row>
    <row r="1416" spans="2:114" ht="15" customHeight="1">
      <c r="B1416" s="91" t="s">
        <v>440</v>
      </c>
      <c r="C1416" s="92" t="s">
        <v>352</v>
      </c>
      <c r="D1416" s="92" t="s">
        <v>432</v>
      </c>
      <c r="E1416" s="93" t="s">
        <v>423</v>
      </c>
      <c r="F1416" s="9">
        <v>22</v>
      </c>
      <c r="G1416" s="9">
        <f t="shared" si="21"/>
        <v>1</v>
      </c>
      <c r="J1416" s="8">
        <f>IF(OR($M$1416="(選択)",LEN(TRIM($M$1416))=0,$M$1416="NA"),0,1)</f>
        <v>0</v>
      </c>
      <c r="K1416" s="28" t="s">
        <v>145</v>
      </c>
      <c r="L1416" s="29"/>
      <c r="M1416" s="8" t="str">
        <f>IF('項目E3(環境の整備)'!$AV$41="","NA",'項目E3(環境の整備)'!$AV$41)</f>
        <v>(選択)</v>
      </c>
      <c r="N1416" s="30"/>
      <c r="AB1416" s="30"/>
      <c r="AC1416" s="30"/>
      <c r="AD1416" s="30"/>
      <c r="AE1416" s="30"/>
      <c r="AF1416" s="30"/>
      <c r="AG1416" s="30"/>
      <c r="AH1416" s="30"/>
      <c r="AI1416" s="30"/>
      <c r="AK1416" s="30"/>
      <c r="AN1416" s="30"/>
      <c r="AO1416" s="30"/>
      <c r="AP1416" s="30"/>
      <c r="AQ1416" s="29"/>
      <c r="AR1416" s="29"/>
      <c r="AS1416" s="9" t="s">
        <v>424</v>
      </c>
      <c r="AT1416" s="120"/>
      <c r="BH1416" s="120"/>
      <c r="BI1416" s="120"/>
      <c r="BJ1416" s="120"/>
      <c r="BK1416" s="120"/>
      <c r="BL1416" s="120"/>
      <c r="BM1416" s="120"/>
      <c r="BN1416" s="120"/>
      <c r="BO1416" s="120"/>
      <c r="BQ1416" s="120"/>
      <c r="BT1416" s="120"/>
      <c r="BU1416" s="120"/>
      <c r="BV1416" s="120"/>
      <c r="BW1416" s="9" t="s">
        <v>345</v>
      </c>
      <c r="BX1416" s="29"/>
      <c r="DI1416" s="29"/>
      <c r="DJ1416" s="13" t="s">
        <v>360</v>
      </c>
    </row>
    <row r="1417" spans="2:114" ht="15" customHeight="1">
      <c r="B1417" s="91" t="s">
        <v>440</v>
      </c>
      <c r="C1417" s="92" t="s">
        <v>352</v>
      </c>
      <c r="D1417" s="92" t="s">
        <v>425</v>
      </c>
      <c r="E1417" s="93" t="s">
        <v>426</v>
      </c>
      <c r="F1417" s="9">
        <v>22</v>
      </c>
      <c r="G1417" s="9">
        <f t="shared" si="21"/>
        <v>1</v>
      </c>
      <c r="J1417" s="8">
        <f>IF($AL$1417="NA",0,1)</f>
        <v>0</v>
      </c>
      <c r="K1417" s="28" t="s">
        <v>118</v>
      </c>
      <c r="L1417" s="29"/>
      <c r="N1417" s="30"/>
      <c r="AB1417" s="30"/>
      <c r="AC1417" s="30"/>
      <c r="AD1417" s="30"/>
      <c r="AE1417" s="30"/>
      <c r="AF1417" s="30"/>
      <c r="AG1417" s="30"/>
      <c r="AH1417" s="30"/>
      <c r="AI1417" s="30"/>
      <c r="AK1417" s="30"/>
      <c r="AL1417" s="8" t="str">
        <f>IF('項目E3(環境の整備)'!$AW$41="","NA",'項目E3(環境の整備)'!$AW$41)</f>
        <v>NA</v>
      </c>
      <c r="AN1417" s="30"/>
      <c r="AO1417" s="30"/>
      <c r="AP1417" s="30"/>
      <c r="AQ1417" s="29"/>
      <c r="AR1417" s="29"/>
      <c r="AT1417" s="120"/>
      <c r="BH1417" s="120"/>
      <c r="BI1417" s="120"/>
      <c r="BJ1417" s="120"/>
      <c r="BK1417" s="120"/>
      <c r="BL1417" s="120"/>
      <c r="BM1417" s="120"/>
      <c r="BN1417" s="120"/>
      <c r="BO1417" s="120"/>
      <c r="BQ1417" s="120"/>
      <c r="BR1417" s="9" t="s">
        <v>427</v>
      </c>
      <c r="BT1417" s="120"/>
      <c r="BU1417" s="120"/>
      <c r="BV1417" s="120"/>
      <c r="BW1417" s="9" t="s">
        <v>346</v>
      </c>
      <c r="BX1417" s="29"/>
      <c r="DI1417" s="29"/>
      <c r="DJ1417" s="13" t="s">
        <v>127</v>
      </c>
    </row>
    <row r="1418" spans="2:114" ht="15" customHeight="1">
      <c r="B1418" s="91" t="s">
        <v>440</v>
      </c>
      <c r="C1418" s="92" t="s">
        <v>352</v>
      </c>
      <c r="D1418" s="92" t="s">
        <v>227</v>
      </c>
      <c r="E1418" s="93" t="s">
        <v>228</v>
      </c>
      <c r="F1418" s="9">
        <v>22</v>
      </c>
      <c r="G1418" s="9">
        <f t="shared" si="21"/>
        <v>1</v>
      </c>
      <c r="J1418" s="8">
        <f>IF($AL$1418="NA",0,1)</f>
        <v>0</v>
      </c>
      <c r="K1418" s="28" t="s">
        <v>118</v>
      </c>
      <c r="L1418" s="29"/>
      <c r="N1418" s="30"/>
      <c r="AB1418" s="30"/>
      <c r="AC1418" s="30"/>
      <c r="AD1418" s="30"/>
      <c r="AE1418" s="30"/>
      <c r="AF1418" s="30"/>
      <c r="AG1418" s="30"/>
      <c r="AH1418" s="30"/>
      <c r="AI1418" s="30"/>
      <c r="AK1418" s="30"/>
      <c r="AL1418" s="8" t="str">
        <f>IF('項目E3(環境の整備)'!$AX$41="","NA",'項目E3(環境の整備)'!$AX$41)</f>
        <v>NA</v>
      </c>
      <c r="AN1418" s="30"/>
      <c r="AO1418" s="30"/>
      <c r="AP1418" s="30"/>
      <c r="AQ1418" s="29"/>
      <c r="AR1418" s="29"/>
      <c r="AT1418" s="120"/>
      <c r="BH1418" s="120"/>
      <c r="BI1418" s="120"/>
      <c r="BJ1418" s="120"/>
      <c r="BK1418" s="120"/>
      <c r="BL1418" s="120"/>
      <c r="BM1418" s="120"/>
      <c r="BN1418" s="120"/>
      <c r="BO1418" s="120"/>
      <c r="BQ1418" s="120"/>
      <c r="BR1418" s="9" t="s">
        <v>428</v>
      </c>
      <c r="BT1418" s="120"/>
      <c r="BU1418" s="120"/>
      <c r="BV1418" s="120"/>
      <c r="BW1418" s="9" t="s">
        <v>347</v>
      </c>
      <c r="BX1418" s="29"/>
      <c r="DI1418" s="29"/>
      <c r="DJ1418" s="13" t="s">
        <v>127</v>
      </c>
    </row>
    <row r="1419" spans="2:114" ht="15" customHeight="1">
      <c r="B1419" s="91" t="s">
        <v>440</v>
      </c>
      <c r="C1419" s="92" t="s">
        <v>352</v>
      </c>
      <c r="D1419" s="92" t="s">
        <v>429</v>
      </c>
      <c r="E1419" s="93" t="s">
        <v>430</v>
      </c>
      <c r="F1419" s="9">
        <v>22</v>
      </c>
      <c r="G1419" s="9">
        <f t="shared" si="21"/>
        <v>1</v>
      </c>
      <c r="J1419" s="8">
        <f>IF(OR($M$1419="(選択)",LEN(TRIM($M$1419))=0,$M$1419="NA"),0,1)</f>
        <v>0</v>
      </c>
      <c r="K1419" s="28" t="s">
        <v>145</v>
      </c>
      <c r="L1419" s="29"/>
      <c r="M1419" s="8" t="str">
        <f>IF('項目E3(環境の整備)'!$AY$41="","NA",'項目E3(環境の整備)'!$AY$41)</f>
        <v>(選択)</v>
      </c>
      <c r="N1419" s="30"/>
      <c r="AB1419" s="30"/>
      <c r="AC1419" s="30"/>
      <c r="AD1419" s="30"/>
      <c r="AE1419" s="30"/>
      <c r="AF1419" s="30"/>
      <c r="AG1419" s="30"/>
      <c r="AH1419" s="30"/>
      <c r="AI1419" s="30"/>
      <c r="AK1419" s="30"/>
      <c r="AN1419" s="30"/>
      <c r="AO1419" s="30"/>
      <c r="AP1419" s="30"/>
      <c r="AQ1419" s="29"/>
      <c r="AR1419" s="29"/>
      <c r="AS1419" s="9" t="s">
        <v>431</v>
      </c>
      <c r="AT1419" s="120"/>
      <c r="BH1419" s="120"/>
      <c r="BI1419" s="120"/>
      <c r="BJ1419" s="120"/>
      <c r="BK1419" s="120"/>
      <c r="BL1419" s="120"/>
      <c r="BM1419" s="120"/>
      <c r="BN1419" s="120"/>
      <c r="BO1419" s="120"/>
      <c r="BQ1419" s="120"/>
      <c r="BT1419" s="120"/>
      <c r="BU1419" s="120"/>
      <c r="BV1419" s="120"/>
      <c r="BW1419" s="9" t="s">
        <v>348</v>
      </c>
      <c r="BX1419" s="29"/>
      <c r="DI1419" s="29"/>
      <c r="DJ1419" s="13" t="s">
        <v>360</v>
      </c>
    </row>
    <row r="1420" spans="2:114" ht="15" customHeight="1">
      <c r="B1420" s="91" t="s">
        <v>440</v>
      </c>
      <c r="C1420" s="92" t="s">
        <v>352</v>
      </c>
      <c r="D1420" s="92" t="s">
        <v>357</v>
      </c>
      <c r="E1420" s="93" t="s">
        <v>442</v>
      </c>
      <c r="F1420" s="9">
        <v>23</v>
      </c>
      <c r="G1420" s="9">
        <f t="shared" si="21"/>
        <v>1</v>
      </c>
      <c r="J1420" s="8">
        <f>IF(OR($M$1420="(選択)",LEN(TRIM($M$1420))=0,$M$1420="NA"),0,1)</f>
        <v>0</v>
      </c>
      <c r="K1420" s="28" t="s">
        <v>145</v>
      </c>
      <c r="L1420" s="29"/>
      <c r="M1420" s="8" t="str">
        <f>IF('項目E3(環境の整備)'!$C$42="","NA",'項目E3(環境の整備)'!$C$42)</f>
        <v>(選択)</v>
      </c>
      <c r="N1420" s="30"/>
      <c r="AB1420" s="30"/>
      <c r="AC1420" s="30"/>
      <c r="AD1420" s="30"/>
      <c r="AE1420" s="30"/>
      <c r="AF1420" s="30"/>
      <c r="AG1420" s="30"/>
      <c r="AH1420" s="30"/>
      <c r="AI1420" s="30"/>
      <c r="AK1420" s="30"/>
      <c r="AN1420" s="30"/>
      <c r="AO1420" s="30"/>
      <c r="AP1420" s="30"/>
      <c r="AQ1420" s="29"/>
      <c r="AR1420" s="29"/>
      <c r="AS1420" s="9" t="s">
        <v>359</v>
      </c>
      <c r="AT1420" s="120"/>
      <c r="BH1420" s="120"/>
      <c r="BI1420" s="120"/>
      <c r="BJ1420" s="120"/>
      <c r="BK1420" s="120"/>
      <c r="BL1420" s="120"/>
      <c r="BM1420" s="120"/>
      <c r="BN1420" s="120"/>
      <c r="BO1420" s="120"/>
      <c r="BQ1420" s="120"/>
      <c r="BT1420" s="120"/>
      <c r="BU1420" s="120"/>
      <c r="BV1420" s="120"/>
      <c r="BW1420" s="9" t="s">
        <v>295</v>
      </c>
      <c r="BX1420" s="29"/>
      <c r="DI1420" s="29"/>
      <c r="DJ1420" s="13" t="s">
        <v>360</v>
      </c>
    </row>
    <row r="1421" spans="2:114" ht="15" customHeight="1">
      <c r="B1421" s="91" t="s">
        <v>440</v>
      </c>
      <c r="C1421" s="92" t="s">
        <v>352</v>
      </c>
      <c r="D1421" s="92" t="s">
        <v>361</v>
      </c>
      <c r="E1421" s="93" t="s">
        <v>362</v>
      </c>
      <c r="F1421" s="9">
        <v>23</v>
      </c>
      <c r="G1421" s="9">
        <f t="shared" si="21"/>
        <v>1</v>
      </c>
      <c r="J1421" s="8">
        <f>IF($AL$1421="NA",0,1)</f>
        <v>0</v>
      </c>
      <c r="K1421" s="28" t="s">
        <v>118</v>
      </c>
      <c r="L1421" s="29"/>
      <c r="N1421" s="30"/>
      <c r="AB1421" s="30"/>
      <c r="AC1421" s="30"/>
      <c r="AD1421" s="30"/>
      <c r="AE1421" s="30"/>
      <c r="AF1421" s="30"/>
      <c r="AG1421" s="30"/>
      <c r="AH1421" s="30"/>
      <c r="AI1421" s="30"/>
      <c r="AK1421" s="30"/>
      <c r="AL1421" s="8" t="str">
        <f>IF('項目E3(環境の整備)'!$D$42="","NA",'項目E3(環境の整備)'!$D$42)</f>
        <v>NA</v>
      </c>
      <c r="AN1421" s="30"/>
      <c r="AO1421" s="30"/>
      <c r="AP1421" s="30"/>
      <c r="AQ1421" s="29"/>
      <c r="AR1421" s="29"/>
      <c r="AT1421" s="120"/>
      <c r="BH1421" s="120"/>
      <c r="BI1421" s="120"/>
      <c r="BJ1421" s="120"/>
      <c r="BK1421" s="120"/>
      <c r="BL1421" s="120"/>
      <c r="BM1421" s="120"/>
      <c r="BN1421" s="120"/>
      <c r="BO1421" s="120"/>
      <c r="BQ1421" s="120"/>
      <c r="BR1421" s="9" t="s">
        <v>363</v>
      </c>
      <c r="BT1421" s="120"/>
      <c r="BU1421" s="120"/>
      <c r="BV1421" s="120"/>
      <c r="BW1421" s="9" t="s">
        <v>296</v>
      </c>
      <c r="BX1421" s="29"/>
      <c r="DI1421" s="29"/>
      <c r="DJ1421" s="13" t="s">
        <v>127</v>
      </c>
    </row>
    <row r="1422" spans="2:114" ht="15" customHeight="1">
      <c r="B1422" s="91" t="s">
        <v>440</v>
      </c>
      <c r="C1422" s="92" t="s">
        <v>352</v>
      </c>
      <c r="D1422" s="92" t="s">
        <v>364</v>
      </c>
      <c r="E1422" s="93" t="s">
        <v>365</v>
      </c>
      <c r="F1422" s="9">
        <v>23</v>
      </c>
      <c r="G1422" s="9">
        <f t="shared" si="21"/>
        <v>1</v>
      </c>
      <c r="J1422" s="8">
        <f>IF(COUNTIF($O$1422:$AH$1422,"○")=0,0,1)</f>
        <v>0</v>
      </c>
      <c r="K1422" s="28" t="s">
        <v>366</v>
      </c>
      <c r="L1422" s="29"/>
      <c r="N1422" s="30"/>
      <c r="O1422" s="8" t="str">
        <f>IF('項目E3(環境の整備)'!$G$42="","NA",'項目E3(環境の整備)'!$G$42)</f>
        <v>NA</v>
      </c>
      <c r="P1422" s="8" t="str">
        <f>IF('項目E3(環境の整備)'!$H$42="","NA",'項目E3(環境の整備)'!$H$42)</f>
        <v>NA</v>
      </c>
      <c r="Q1422" s="8" t="str">
        <f>IF('項目E3(環境の整備)'!$I$42="","NA",'項目E3(環境の整備)'!$I$42)</f>
        <v>NA</v>
      </c>
      <c r="AB1422" s="30"/>
      <c r="AC1422" s="30"/>
      <c r="AD1422" s="30"/>
      <c r="AE1422" s="30"/>
      <c r="AF1422" s="30"/>
      <c r="AG1422" s="30"/>
      <c r="AH1422" s="30"/>
      <c r="AI1422" s="30"/>
      <c r="AK1422" s="30"/>
      <c r="AM1422" s="32"/>
      <c r="AN1422" s="30"/>
      <c r="AO1422" s="30"/>
      <c r="AP1422" s="30"/>
      <c r="AQ1422" s="29"/>
      <c r="AR1422" s="29"/>
      <c r="AT1422" s="120"/>
      <c r="AU1422" s="9" t="s">
        <v>367</v>
      </c>
      <c r="AV1422" s="9" t="s">
        <v>368</v>
      </c>
      <c r="AW1422" s="9" t="s">
        <v>369</v>
      </c>
      <c r="BH1422" s="120"/>
      <c r="BI1422" s="120"/>
      <c r="BJ1422" s="120"/>
      <c r="BK1422" s="120"/>
      <c r="BL1422" s="120"/>
      <c r="BM1422" s="120"/>
      <c r="BN1422" s="120"/>
      <c r="BO1422" s="120"/>
      <c r="BQ1422" s="120"/>
      <c r="BT1422" s="120"/>
      <c r="BU1422" s="120"/>
      <c r="BV1422" s="120"/>
      <c r="BW1422" s="9" t="s">
        <v>300</v>
      </c>
      <c r="BX1422" s="29"/>
      <c r="DI1422" s="29"/>
      <c r="DJ1422" s="13" t="s">
        <v>370</v>
      </c>
    </row>
    <row r="1423" spans="2:114" ht="15" customHeight="1">
      <c r="B1423" s="91" t="s">
        <v>440</v>
      </c>
      <c r="C1423" s="92" t="s">
        <v>352</v>
      </c>
      <c r="D1423" s="92" t="s">
        <v>364</v>
      </c>
      <c r="E1423" s="93" t="s">
        <v>371</v>
      </c>
      <c r="F1423" s="9">
        <v>23</v>
      </c>
      <c r="G1423" s="9">
        <f t="shared" si="21"/>
        <v>1</v>
      </c>
      <c r="I1423" s="8">
        <f>IF(AND($J$1422=1,$Q$1422&lt;&gt;"○"),1,0)</f>
        <v>0</v>
      </c>
      <c r="J1423" s="8">
        <f>IF($AL$1423="NA",0,1)</f>
        <v>0</v>
      </c>
      <c r="K1423" s="28" t="s">
        <v>118</v>
      </c>
      <c r="L1423" s="29"/>
      <c r="N1423" s="30"/>
      <c r="AB1423" s="30"/>
      <c r="AC1423" s="30"/>
      <c r="AD1423" s="30"/>
      <c r="AE1423" s="30"/>
      <c r="AF1423" s="30"/>
      <c r="AG1423" s="30"/>
      <c r="AH1423" s="30"/>
      <c r="AI1423" s="30"/>
      <c r="AK1423" s="30"/>
      <c r="AL1423" s="8" t="str">
        <f>IF('項目E3(環境の整備)'!$J$42="","NA",'項目E3(環境の整備)'!$J$42)</f>
        <v>NA</v>
      </c>
      <c r="AN1423" s="30"/>
      <c r="AO1423" s="30"/>
      <c r="AP1423" s="30"/>
      <c r="AQ1423" s="29"/>
      <c r="AR1423" s="29"/>
      <c r="AT1423" s="120"/>
      <c r="BH1423" s="120"/>
      <c r="BI1423" s="120"/>
      <c r="BJ1423" s="120"/>
      <c r="BK1423" s="120"/>
      <c r="BL1423" s="120"/>
      <c r="BM1423" s="120"/>
      <c r="BN1423" s="120"/>
      <c r="BO1423" s="120"/>
      <c r="BQ1423" s="120"/>
      <c r="BR1423" s="9" t="s">
        <v>372</v>
      </c>
      <c r="BT1423" s="120"/>
      <c r="BU1423" s="120"/>
      <c r="BV1423" s="120"/>
      <c r="BW1423" s="9" t="s">
        <v>301</v>
      </c>
      <c r="BX1423" s="29"/>
      <c r="BY1423" s="13" t="s">
        <v>369</v>
      </c>
      <c r="CA1423" s="13" t="s">
        <v>373</v>
      </c>
      <c r="DI1423" s="29"/>
      <c r="DJ1423" s="13" t="s">
        <v>127</v>
      </c>
    </row>
    <row r="1424" spans="2:114" ht="15" customHeight="1">
      <c r="B1424" s="91" t="s">
        <v>440</v>
      </c>
      <c r="C1424" s="92" t="s">
        <v>352</v>
      </c>
      <c r="D1424" s="92" t="s">
        <v>162</v>
      </c>
      <c r="E1424" s="93" t="s">
        <v>374</v>
      </c>
      <c r="F1424" s="9">
        <v>23</v>
      </c>
      <c r="G1424" s="9">
        <f t="shared" si="21"/>
        <v>1</v>
      </c>
      <c r="J1424" s="8">
        <f>IF(COUNTIF($O$1424:$AH$1424,"○")=0,0,1)</f>
        <v>0</v>
      </c>
      <c r="K1424" s="28" t="s">
        <v>154</v>
      </c>
      <c r="L1424" s="29"/>
      <c r="N1424" s="30"/>
      <c r="O1424" s="8" t="str">
        <f>IF('項目E3(環境の整備)'!$K$42="","NA",'項目E3(環境の整備)'!$K$42)</f>
        <v>NA</v>
      </c>
      <c r="P1424" s="8" t="str">
        <f>IF('項目E3(環境の整備)'!$L$42="","NA",'項目E3(環境の整備)'!$L$42)</f>
        <v>NA</v>
      </c>
      <c r="Q1424" s="8" t="str">
        <f>IF('項目E3(環境の整備)'!$M$42="","NA",'項目E3(環境の整備)'!$M$42)</f>
        <v>NA</v>
      </c>
      <c r="R1424" s="8" t="str">
        <f>IF('項目E3(環境の整備)'!$N$42="","NA",'項目E3(環境の整備)'!$N$42)</f>
        <v>NA</v>
      </c>
      <c r="AB1424" s="30"/>
      <c r="AC1424" s="30"/>
      <c r="AD1424" s="30"/>
      <c r="AE1424" s="30"/>
      <c r="AF1424" s="30"/>
      <c r="AG1424" s="30"/>
      <c r="AH1424" s="30"/>
      <c r="AI1424" s="30"/>
      <c r="AK1424" s="30"/>
      <c r="AN1424" s="30"/>
      <c r="AO1424" s="30"/>
      <c r="AP1424" s="30"/>
      <c r="AQ1424" s="29"/>
      <c r="AR1424" s="29"/>
      <c r="AT1424" s="120"/>
      <c r="AU1424" s="9" t="s">
        <v>375</v>
      </c>
      <c r="AV1424" s="9" t="s">
        <v>376</v>
      </c>
      <c r="AW1424" s="9" t="s">
        <v>377</v>
      </c>
      <c r="AX1424" s="9" t="s">
        <v>378</v>
      </c>
      <c r="BH1424" s="120"/>
      <c r="BI1424" s="120"/>
      <c r="BJ1424" s="120"/>
      <c r="BK1424" s="120"/>
      <c r="BL1424" s="120"/>
      <c r="BM1424" s="120"/>
      <c r="BN1424" s="120"/>
      <c r="BO1424" s="120"/>
      <c r="BQ1424" s="120"/>
      <c r="BT1424" s="120"/>
      <c r="BU1424" s="120"/>
      <c r="BV1424" s="120"/>
      <c r="BW1424" s="9" t="s">
        <v>306</v>
      </c>
      <c r="BX1424" s="29"/>
      <c r="DI1424" s="29"/>
      <c r="DJ1424" s="13" t="s">
        <v>370</v>
      </c>
    </row>
    <row r="1425" spans="2:114" ht="15" customHeight="1">
      <c r="B1425" s="91" t="s">
        <v>440</v>
      </c>
      <c r="C1425" s="92" t="s">
        <v>352</v>
      </c>
      <c r="D1425" s="92" t="s">
        <v>379</v>
      </c>
      <c r="E1425" s="93" t="s">
        <v>380</v>
      </c>
      <c r="F1425" s="9">
        <v>23</v>
      </c>
      <c r="G1425" s="9">
        <f t="shared" si="21"/>
        <v>1</v>
      </c>
      <c r="J1425" s="8">
        <f>IF(COUNTIF($O$1425:$AH$1425,"○")=0,0,1)</f>
        <v>0</v>
      </c>
      <c r="K1425" s="28" t="s">
        <v>154</v>
      </c>
      <c r="L1425" s="29"/>
      <c r="N1425" s="30"/>
      <c r="O1425" s="8" t="str">
        <f>IF('項目E3(環境の整備)'!$O$42="","NA",'項目E3(環境の整備)'!$O$42)</f>
        <v>NA</v>
      </c>
      <c r="P1425" s="8" t="str">
        <f>IF('項目E3(環境の整備)'!$P$42="","NA",'項目E3(環境の整備)'!$P$42)</f>
        <v>NA</v>
      </c>
      <c r="Q1425" s="8" t="str">
        <f>IF('項目E3(環境の整備)'!$Q$42="","NA",'項目E3(環境の整備)'!$Q$42)</f>
        <v>NA</v>
      </c>
      <c r="R1425" s="8" t="str">
        <f>IF('項目E3(環境の整備)'!$R$42="","NA",'項目E3(環境の整備)'!$R$42)</f>
        <v>NA</v>
      </c>
      <c r="S1425" s="8" t="str">
        <f>IF('項目E3(環境の整備)'!$S$42="","NA",'項目E3(環境の整備)'!$S$42)</f>
        <v>NA</v>
      </c>
      <c r="T1425" s="8" t="str">
        <f>IF('項目E3(環境の整備)'!$T$42="","NA",'項目E3(環境の整備)'!$T$42)</f>
        <v>NA</v>
      </c>
      <c r="U1425" s="8" t="str">
        <f>IF('項目E3(環境の整備)'!$U$42="","NA",'項目E3(環境の整備)'!$U$42)</f>
        <v>NA</v>
      </c>
      <c r="V1425" s="8" t="str">
        <f>IF('項目E3(環境の整備)'!$V$42="","NA",'項目E3(環境の整備)'!$V$42)</f>
        <v>NA</v>
      </c>
      <c r="W1425" s="8" t="str">
        <f>IF('項目E3(環境の整備)'!$W$42="","NA",'項目E3(環境の整備)'!$W$42)</f>
        <v>NA</v>
      </c>
      <c r="AB1425" s="30"/>
      <c r="AC1425" s="30"/>
      <c r="AD1425" s="30"/>
      <c r="AE1425" s="30"/>
      <c r="AF1425" s="30"/>
      <c r="AG1425" s="30"/>
      <c r="AH1425" s="30"/>
      <c r="AI1425" s="30"/>
      <c r="AK1425" s="30"/>
      <c r="AN1425" s="30"/>
      <c r="AO1425" s="30"/>
      <c r="AP1425" s="30"/>
      <c r="AQ1425" s="29"/>
      <c r="AR1425" s="29"/>
      <c r="AT1425" s="120"/>
      <c r="AU1425" s="9" t="s">
        <v>381</v>
      </c>
      <c r="AV1425" s="9" t="s">
        <v>382</v>
      </c>
      <c r="AW1425" s="9" t="s">
        <v>383</v>
      </c>
      <c r="AX1425" s="9" t="s">
        <v>384</v>
      </c>
      <c r="AY1425" s="9" t="s">
        <v>385</v>
      </c>
      <c r="AZ1425" s="9" t="s">
        <v>386</v>
      </c>
      <c r="BA1425" s="9" t="s">
        <v>387</v>
      </c>
      <c r="BB1425" s="9" t="s">
        <v>388</v>
      </c>
      <c r="BC1425" s="9" t="s">
        <v>389</v>
      </c>
      <c r="BH1425" s="120"/>
      <c r="BI1425" s="120"/>
      <c r="BJ1425" s="120"/>
      <c r="BK1425" s="120"/>
      <c r="BL1425" s="120"/>
      <c r="BM1425" s="120"/>
      <c r="BN1425" s="120"/>
      <c r="BO1425" s="120"/>
      <c r="BQ1425" s="120"/>
      <c r="BT1425" s="120"/>
      <c r="BU1425" s="120"/>
      <c r="BV1425" s="120"/>
      <c r="BW1425" s="9" t="s">
        <v>316</v>
      </c>
      <c r="BX1425" s="29"/>
      <c r="DI1425" s="29"/>
      <c r="DJ1425" s="13" t="s">
        <v>370</v>
      </c>
    </row>
    <row r="1426" spans="2:114" ht="15" customHeight="1">
      <c r="B1426" s="91" t="s">
        <v>440</v>
      </c>
      <c r="C1426" s="92" t="s">
        <v>352</v>
      </c>
      <c r="D1426" s="92" t="s">
        <v>391</v>
      </c>
      <c r="E1426" s="93" t="s">
        <v>392</v>
      </c>
      <c r="F1426" s="9">
        <v>23</v>
      </c>
      <c r="G1426" s="9">
        <f t="shared" si="21"/>
        <v>1</v>
      </c>
      <c r="J1426" s="8">
        <f>IF(COUNTIF($O$1426:$AH$1426,"○")=0,0,1)</f>
        <v>0</v>
      </c>
      <c r="K1426" s="28" t="s">
        <v>154</v>
      </c>
      <c r="L1426" s="29"/>
      <c r="N1426" s="30"/>
      <c r="O1426" s="8" t="str">
        <f>IF('項目E3(環境の整備)'!$X$42="","NA",'項目E3(環境の整備)'!$X$42)</f>
        <v>NA</v>
      </c>
      <c r="P1426" s="8" t="str">
        <f>IF('項目E3(環境の整備)'!$Y$42="","NA",'項目E3(環境の整備)'!$Y$42)</f>
        <v>NA</v>
      </c>
      <c r="Q1426" s="8" t="str">
        <f>IF('項目E3(環境の整備)'!$Z$42="","NA",'項目E3(環境の整備)'!$Z$42)</f>
        <v>NA</v>
      </c>
      <c r="R1426" s="8" t="str">
        <f>IF('項目E3(環境の整備)'!$AA$42="","NA",'項目E3(環境の整備)'!$AA$42)</f>
        <v>NA</v>
      </c>
      <c r="S1426" s="8" t="str">
        <f>IF('項目E3(環境の整備)'!$AB$42="","NA",'項目E3(環境の整備)'!$AB$42)</f>
        <v>NA</v>
      </c>
      <c r="T1426" s="8" t="str">
        <f>IF('項目E3(環境の整備)'!$AC$42="","NA",'項目E3(環境の整備)'!$AC$42)</f>
        <v>NA</v>
      </c>
      <c r="U1426" s="8" t="str">
        <f>IF('項目E3(環境の整備)'!$AD$42="","NA",'項目E3(環境の整備)'!$AD$42)</f>
        <v>NA</v>
      </c>
      <c r="V1426" s="8" t="str">
        <f>IF('項目E3(環境の整備)'!$AE$42="","NA",'項目E3(環境の整備)'!$AE$42)</f>
        <v>NA</v>
      </c>
      <c r="W1426" s="8" t="str">
        <f>IF('項目E3(環境の整備)'!$AF$42="","NA",'項目E3(環境の整備)'!$AF$42)</f>
        <v>NA</v>
      </c>
      <c r="X1426" s="8" t="str">
        <f>IF('項目E3(環境の整備)'!$AG$42="","NA",'項目E3(環境の整備)'!$AG$42)</f>
        <v>NA</v>
      </c>
      <c r="Y1426" s="8" t="str">
        <f>IF('項目E3(環境の整備)'!$AH$42="","NA",'項目E3(環境の整備)'!$AH$42)</f>
        <v>NA</v>
      </c>
      <c r="AB1426" s="30"/>
      <c r="AC1426" s="30"/>
      <c r="AD1426" s="30"/>
      <c r="AE1426" s="30"/>
      <c r="AF1426" s="30"/>
      <c r="AG1426" s="30"/>
      <c r="AH1426" s="30"/>
      <c r="AI1426" s="30"/>
      <c r="AK1426" s="30"/>
      <c r="AN1426" s="30"/>
      <c r="AO1426" s="30"/>
      <c r="AP1426" s="30"/>
      <c r="AQ1426" s="29"/>
      <c r="AR1426" s="29"/>
      <c r="AT1426" s="120"/>
      <c r="AU1426" s="9" t="s">
        <v>393</v>
      </c>
      <c r="AV1426" s="9" t="s">
        <v>394</v>
      </c>
      <c r="AW1426" s="9" t="s">
        <v>395</v>
      </c>
      <c r="AX1426" s="9" t="s">
        <v>396</v>
      </c>
      <c r="AY1426" s="9" t="s">
        <v>397</v>
      </c>
      <c r="AZ1426" s="9" t="s">
        <v>398</v>
      </c>
      <c r="BA1426" s="9" t="s">
        <v>399</v>
      </c>
      <c r="BB1426" s="9" t="s">
        <v>400</v>
      </c>
      <c r="BC1426" s="9" t="s">
        <v>401</v>
      </c>
      <c r="BD1426" s="9" t="s">
        <v>402</v>
      </c>
      <c r="BE1426" s="9" t="s">
        <v>403</v>
      </c>
      <c r="BH1426" s="120"/>
      <c r="BI1426" s="120"/>
      <c r="BJ1426" s="120"/>
      <c r="BK1426" s="120"/>
      <c r="BL1426" s="120"/>
      <c r="BM1426" s="120"/>
      <c r="BN1426" s="120"/>
      <c r="BO1426" s="120"/>
      <c r="BQ1426" s="120"/>
      <c r="BT1426" s="120"/>
      <c r="BU1426" s="120"/>
      <c r="BV1426" s="120"/>
      <c r="BW1426" s="9" t="s">
        <v>328</v>
      </c>
      <c r="BX1426" s="29"/>
      <c r="DI1426" s="29"/>
      <c r="DJ1426" s="13" t="s">
        <v>370</v>
      </c>
    </row>
    <row r="1427" spans="2:114" ht="15" customHeight="1">
      <c r="B1427" s="91" t="s">
        <v>440</v>
      </c>
      <c r="C1427" s="92" t="s">
        <v>352</v>
      </c>
      <c r="D1427" s="92" t="s">
        <v>391</v>
      </c>
      <c r="E1427" s="93" t="s">
        <v>404</v>
      </c>
      <c r="F1427" s="9">
        <v>23</v>
      </c>
      <c r="G1427" s="9">
        <f t="shared" si="21"/>
        <v>1</v>
      </c>
      <c r="I1427" s="8">
        <f>IF(AND($J$1426=1,$Y$1426&lt;&gt;"○"),1,0)</f>
        <v>0</v>
      </c>
      <c r="J1427" s="8">
        <f>IF($AL$1427="NA",0,1)</f>
        <v>0</v>
      </c>
      <c r="K1427" s="28" t="s">
        <v>118</v>
      </c>
      <c r="L1427" s="29"/>
      <c r="N1427" s="30"/>
      <c r="AB1427" s="30"/>
      <c r="AC1427" s="30"/>
      <c r="AD1427" s="30"/>
      <c r="AE1427" s="30"/>
      <c r="AF1427" s="30"/>
      <c r="AG1427" s="30"/>
      <c r="AH1427" s="30"/>
      <c r="AI1427" s="30"/>
      <c r="AK1427" s="30"/>
      <c r="AL1427" s="8" t="str">
        <f>IF('項目E3(環境の整備)'!$AI$42="","NA",'項目E3(環境の整備)'!$AI$42)</f>
        <v>NA</v>
      </c>
      <c r="AN1427" s="30"/>
      <c r="AO1427" s="30"/>
      <c r="AP1427" s="30"/>
      <c r="AQ1427" s="29"/>
      <c r="AR1427" s="29"/>
      <c r="AT1427" s="120"/>
      <c r="BH1427" s="120"/>
      <c r="BI1427" s="120"/>
      <c r="BJ1427" s="120"/>
      <c r="BK1427" s="120"/>
      <c r="BL1427" s="120"/>
      <c r="BM1427" s="120"/>
      <c r="BN1427" s="120"/>
      <c r="BO1427" s="120"/>
      <c r="BQ1427" s="120"/>
      <c r="BR1427" s="9" t="s">
        <v>405</v>
      </c>
      <c r="BT1427" s="120"/>
      <c r="BU1427" s="120"/>
      <c r="BV1427" s="120"/>
      <c r="BW1427" s="9" t="s">
        <v>329</v>
      </c>
      <c r="BX1427" s="29"/>
      <c r="BY1427" s="13" t="s">
        <v>403</v>
      </c>
      <c r="CA1427" s="13" t="s">
        <v>373</v>
      </c>
      <c r="DI1427" s="29"/>
      <c r="DJ1427" s="13" t="s">
        <v>127</v>
      </c>
    </row>
    <row r="1428" spans="2:114" ht="15" customHeight="1">
      <c r="B1428" s="91" t="s">
        <v>440</v>
      </c>
      <c r="C1428" s="92" t="s">
        <v>352</v>
      </c>
      <c r="D1428" s="92" t="s">
        <v>406</v>
      </c>
      <c r="E1428" s="93" t="s">
        <v>407</v>
      </c>
      <c r="F1428" s="9">
        <v>23</v>
      </c>
      <c r="G1428" s="9">
        <f t="shared" si="21"/>
        <v>1</v>
      </c>
      <c r="J1428" s="8">
        <f>IF(COUNTIF($O$1428:$AH$1428,"○")=0,0,1)</f>
        <v>0</v>
      </c>
      <c r="K1428" s="28" t="s">
        <v>154</v>
      </c>
      <c r="L1428" s="29"/>
      <c r="N1428" s="30"/>
      <c r="O1428" s="8" t="str">
        <f>IF('項目E3(環境の整備)'!$AJ$42="","NA",'項目E3(環境の整備)'!$AJ$42)</f>
        <v>NA</v>
      </c>
      <c r="P1428" s="8" t="str">
        <f>IF('項目E3(環境の整備)'!$AK$42="","NA",'項目E3(環境の整備)'!$AK$42)</f>
        <v>NA</v>
      </c>
      <c r="Q1428" s="8" t="str">
        <f>IF('項目E3(環境の整備)'!$AL$42="","NA",'項目E3(環境の整備)'!$AL$42)</f>
        <v>NA</v>
      </c>
      <c r="R1428" s="8" t="str">
        <f>IF('項目E3(環境の整備)'!$AM$42="","NA",'項目E3(環境の整備)'!$AM$42)</f>
        <v>NA</v>
      </c>
      <c r="S1428" s="8" t="str">
        <f>IF('項目E3(環境の整備)'!$AN$42="","NA",'項目E3(環境の整備)'!$AN$42)</f>
        <v>NA</v>
      </c>
      <c r="T1428" s="8" t="str">
        <f>IF('項目E3(環境の整備)'!$AO$42="","NA",'項目E3(環境の整備)'!$AO$42)</f>
        <v>NA</v>
      </c>
      <c r="AB1428" s="30"/>
      <c r="AC1428" s="30"/>
      <c r="AD1428" s="30"/>
      <c r="AE1428" s="30"/>
      <c r="AF1428" s="30"/>
      <c r="AG1428" s="30"/>
      <c r="AH1428" s="30"/>
      <c r="AI1428" s="30"/>
      <c r="AK1428" s="30"/>
      <c r="AN1428" s="30"/>
      <c r="AO1428" s="30"/>
      <c r="AP1428" s="30"/>
      <c r="AQ1428" s="29"/>
      <c r="AR1428" s="29"/>
      <c r="AT1428" s="120"/>
      <c r="AU1428" s="9" t="s">
        <v>408</v>
      </c>
      <c r="AV1428" s="9" t="s">
        <v>409</v>
      </c>
      <c r="AW1428" s="9" t="s">
        <v>410</v>
      </c>
      <c r="AX1428" s="9" t="s">
        <v>411</v>
      </c>
      <c r="AY1428" s="9" t="s">
        <v>412</v>
      </c>
      <c r="AZ1428" s="9" t="s">
        <v>413</v>
      </c>
      <c r="BH1428" s="120"/>
      <c r="BI1428" s="120"/>
      <c r="BJ1428" s="120"/>
      <c r="BK1428" s="120"/>
      <c r="BL1428" s="120"/>
      <c r="BM1428" s="120"/>
      <c r="BN1428" s="120"/>
      <c r="BO1428" s="120"/>
      <c r="BQ1428" s="120"/>
      <c r="BT1428" s="120"/>
      <c r="BU1428" s="120"/>
      <c r="BV1428" s="120"/>
      <c r="BW1428" s="9" t="s">
        <v>336</v>
      </c>
      <c r="BX1428" s="29"/>
      <c r="DI1428" s="29"/>
      <c r="DJ1428" s="13" t="s">
        <v>370</v>
      </c>
    </row>
    <row r="1429" spans="2:114" ht="15" customHeight="1">
      <c r="B1429" s="91" t="s">
        <v>440</v>
      </c>
      <c r="C1429" s="92" t="s">
        <v>352</v>
      </c>
      <c r="D1429" s="92" t="s">
        <v>406</v>
      </c>
      <c r="E1429" s="93" t="s">
        <v>414</v>
      </c>
      <c r="F1429" s="9">
        <v>23</v>
      </c>
      <c r="G1429" s="9">
        <f t="shared" si="21"/>
        <v>1</v>
      </c>
      <c r="I1429" s="8">
        <f>IF(AND($J$1428=1,$T$1428&lt;&gt;"○"),1,0)</f>
        <v>0</v>
      </c>
      <c r="J1429" s="8">
        <f>IF($AL$1429="NA",0,1)</f>
        <v>0</v>
      </c>
      <c r="K1429" s="28" t="s">
        <v>118</v>
      </c>
      <c r="L1429" s="29"/>
      <c r="N1429" s="30"/>
      <c r="AB1429" s="30"/>
      <c r="AC1429" s="30"/>
      <c r="AD1429" s="30"/>
      <c r="AE1429" s="30"/>
      <c r="AF1429" s="30"/>
      <c r="AG1429" s="30"/>
      <c r="AH1429" s="30"/>
      <c r="AI1429" s="30"/>
      <c r="AK1429" s="30"/>
      <c r="AL1429" s="8" t="str">
        <f>IF('項目E3(環境の整備)'!$AP$42="","NA",'項目E3(環境の整備)'!$AP$42)</f>
        <v>NA</v>
      </c>
      <c r="AN1429" s="30"/>
      <c r="AO1429" s="30"/>
      <c r="AP1429" s="30"/>
      <c r="AQ1429" s="29"/>
      <c r="AR1429" s="29"/>
      <c r="AT1429" s="120"/>
      <c r="BH1429" s="120"/>
      <c r="BI1429" s="120"/>
      <c r="BJ1429" s="120"/>
      <c r="BK1429" s="120"/>
      <c r="BL1429" s="120"/>
      <c r="BM1429" s="120"/>
      <c r="BN1429" s="120"/>
      <c r="BO1429" s="120"/>
      <c r="BQ1429" s="120"/>
      <c r="BR1429" s="9" t="s">
        <v>415</v>
      </c>
      <c r="BT1429" s="120"/>
      <c r="BU1429" s="120"/>
      <c r="BV1429" s="120"/>
      <c r="BW1429" s="9" t="s">
        <v>337</v>
      </c>
      <c r="BX1429" s="29"/>
      <c r="BY1429" s="13" t="s">
        <v>413</v>
      </c>
      <c r="CA1429" s="13" t="s">
        <v>373</v>
      </c>
      <c r="DI1429" s="29"/>
      <c r="DJ1429" s="13" t="s">
        <v>127</v>
      </c>
    </row>
    <row r="1430" spans="2:114" ht="15" customHeight="1">
      <c r="B1430" s="91" t="s">
        <v>440</v>
      </c>
      <c r="C1430" s="92" t="s">
        <v>352</v>
      </c>
      <c r="D1430" s="92" t="s">
        <v>209</v>
      </c>
      <c r="E1430" s="93" t="s">
        <v>210</v>
      </c>
      <c r="F1430" s="9">
        <v>23</v>
      </c>
      <c r="G1430" s="9">
        <f t="shared" si="21"/>
        <v>1</v>
      </c>
      <c r="J1430" s="8">
        <f>IF(COUNTIF($O$1430:$AH$1430,"○")=0,0,1)</f>
        <v>0</v>
      </c>
      <c r="K1430" s="28" t="s">
        <v>154</v>
      </c>
      <c r="L1430" s="29"/>
      <c r="N1430" s="30"/>
      <c r="O1430" s="8" t="str">
        <f>IF('項目E3(環境の整備)'!$AQ$42="","NA",'項目E3(環境の整備)'!$AQ$42)</f>
        <v>NA</v>
      </c>
      <c r="P1430" s="8" t="str">
        <f>IF('項目E3(環境の整備)'!$AR$42="","NA",'項目E3(環境の整備)'!$AR$42)</f>
        <v>NA</v>
      </c>
      <c r="Q1430" s="8" t="str">
        <f>IF('項目E3(環境の整備)'!$AS$42="","NA",'項目E3(環境の整備)'!$AS$42)</f>
        <v>NA</v>
      </c>
      <c r="AB1430" s="30"/>
      <c r="AC1430" s="30"/>
      <c r="AD1430" s="30"/>
      <c r="AE1430" s="30"/>
      <c r="AF1430" s="30"/>
      <c r="AG1430" s="30"/>
      <c r="AH1430" s="30"/>
      <c r="AI1430" s="30"/>
      <c r="AK1430" s="30"/>
      <c r="AN1430" s="30"/>
      <c r="AO1430" s="30"/>
      <c r="AP1430" s="30"/>
      <c r="AQ1430" s="29"/>
      <c r="AR1430" s="29"/>
      <c r="AT1430" s="120"/>
      <c r="AU1430" s="9" t="s">
        <v>416</v>
      </c>
      <c r="AV1430" s="9" t="s">
        <v>417</v>
      </c>
      <c r="AW1430" s="9" t="s">
        <v>418</v>
      </c>
      <c r="BH1430" s="120"/>
      <c r="BI1430" s="120"/>
      <c r="BJ1430" s="120"/>
      <c r="BK1430" s="120"/>
      <c r="BL1430" s="120"/>
      <c r="BM1430" s="120"/>
      <c r="BN1430" s="120"/>
      <c r="BO1430" s="120"/>
      <c r="BQ1430" s="120"/>
      <c r="BT1430" s="120"/>
      <c r="BU1430" s="120"/>
      <c r="BV1430" s="120"/>
      <c r="BW1430" s="9" t="s">
        <v>342</v>
      </c>
      <c r="BX1430" s="29"/>
      <c r="DI1430" s="29"/>
      <c r="DJ1430" s="13" t="s">
        <v>370</v>
      </c>
    </row>
    <row r="1431" spans="2:114" ht="15" customHeight="1">
      <c r="B1431" s="91" t="s">
        <v>440</v>
      </c>
      <c r="C1431" s="92" t="s">
        <v>352</v>
      </c>
      <c r="D1431" s="92" t="s">
        <v>215</v>
      </c>
      <c r="E1431" s="93" t="s">
        <v>419</v>
      </c>
      <c r="F1431" s="9">
        <v>23</v>
      </c>
      <c r="G1431" s="9">
        <f t="shared" ref="G1431:G1494" si="22">+IF($AJ$1045="NA",1,IF(F1431&gt;$AJ$1045,1,0))</f>
        <v>1</v>
      </c>
      <c r="J1431" s="8">
        <f>IF(COUNTIF($O$1431:$AH$1431,"○")=0,0,1)</f>
        <v>0</v>
      </c>
      <c r="K1431" s="28" t="s">
        <v>154</v>
      </c>
      <c r="L1431" s="29"/>
      <c r="N1431" s="30"/>
      <c r="O1431" s="8" t="str">
        <f>IF('項目E3(環境の整備)'!$AT$42="","NA",'項目E3(環境の整備)'!$AT$42)</f>
        <v>NA</v>
      </c>
      <c r="AB1431" s="30"/>
      <c r="AC1431" s="30"/>
      <c r="AD1431" s="30"/>
      <c r="AE1431" s="30"/>
      <c r="AF1431" s="30"/>
      <c r="AG1431" s="30"/>
      <c r="AH1431" s="30"/>
      <c r="AI1431" s="30"/>
      <c r="AK1431" s="30"/>
      <c r="AN1431" s="30"/>
      <c r="AO1431" s="30"/>
      <c r="AP1431" s="30"/>
      <c r="AQ1431" s="29"/>
      <c r="AR1431" s="29"/>
      <c r="AT1431" s="120"/>
      <c r="AU1431" s="9" t="s">
        <v>420</v>
      </c>
      <c r="BH1431" s="120"/>
      <c r="BI1431" s="120"/>
      <c r="BJ1431" s="120"/>
      <c r="BK1431" s="120"/>
      <c r="BL1431" s="120"/>
      <c r="BM1431" s="120"/>
      <c r="BN1431" s="120"/>
      <c r="BO1431" s="120"/>
      <c r="BQ1431" s="120"/>
      <c r="BT1431" s="120"/>
      <c r="BU1431" s="120"/>
      <c r="BV1431" s="120"/>
      <c r="BW1431" s="9" t="s">
        <v>343</v>
      </c>
      <c r="BX1431" s="29"/>
      <c r="DI1431" s="29"/>
      <c r="DJ1431" s="13" t="s">
        <v>370</v>
      </c>
    </row>
    <row r="1432" spans="2:114" ht="15" customHeight="1">
      <c r="B1432" s="91" t="s">
        <v>440</v>
      </c>
      <c r="C1432" s="92" t="s">
        <v>352</v>
      </c>
      <c r="D1432" s="92" t="s">
        <v>218</v>
      </c>
      <c r="E1432" s="93" t="s">
        <v>421</v>
      </c>
      <c r="F1432" s="9">
        <v>23</v>
      </c>
      <c r="G1432" s="9">
        <f t="shared" si="22"/>
        <v>1</v>
      </c>
      <c r="J1432" s="8">
        <f>IF($AL$1432="NA",0,1)</f>
        <v>0</v>
      </c>
      <c r="K1432" s="28" t="s">
        <v>118</v>
      </c>
      <c r="L1432" s="29"/>
      <c r="N1432" s="30"/>
      <c r="AB1432" s="30"/>
      <c r="AC1432" s="30"/>
      <c r="AD1432" s="30"/>
      <c r="AE1432" s="30"/>
      <c r="AF1432" s="30"/>
      <c r="AG1432" s="30"/>
      <c r="AH1432" s="30"/>
      <c r="AI1432" s="30"/>
      <c r="AK1432" s="30"/>
      <c r="AL1432" s="8" t="str">
        <f>IF('項目E3(環境の整備)'!$AU$42="","NA",'項目E3(環境の整備)'!$AU$42)</f>
        <v>NA</v>
      </c>
      <c r="AN1432" s="30"/>
      <c r="AO1432" s="30"/>
      <c r="AP1432" s="30"/>
      <c r="AQ1432" s="29"/>
      <c r="AR1432" s="29"/>
      <c r="AT1432" s="120"/>
      <c r="BH1432" s="120"/>
      <c r="BI1432" s="120"/>
      <c r="BJ1432" s="120"/>
      <c r="BK1432" s="120"/>
      <c r="BL1432" s="120"/>
      <c r="BM1432" s="120"/>
      <c r="BN1432" s="120"/>
      <c r="BO1432" s="120"/>
      <c r="BQ1432" s="120"/>
      <c r="BR1432" s="9" t="s">
        <v>422</v>
      </c>
      <c r="BT1432" s="120"/>
      <c r="BU1432" s="120"/>
      <c r="BV1432" s="120"/>
      <c r="BW1432" s="9" t="s">
        <v>344</v>
      </c>
      <c r="BX1432" s="29"/>
      <c r="DI1432" s="29"/>
      <c r="DJ1432" s="13" t="s">
        <v>127</v>
      </c>
    </row>
    <row r="1433" spans="2:114" ht="15" customHeight="1">
      <c r="B1433" s="91" t="s">
        <v>440</v>
      </c>
      <c r="C1433" s="92" t="s">
        <v>352</v>
      </c>
      <c r="D1433" s="92" t="s">
        <v>432</v>
      </c>
      <c r="E1433" s="93" t="s">
        <v>423</v>
      </c>
      <c r="F1433" s="9">
        <v>23</v>
      </c>
      <c r="G1433" s="9">
        <f t="shared" si="22"/>
        <v>1</v>
      </c>
      <c r="J1433" s="8">
        <f>IF(OR($M$1433="(選択)",LEN(TRIM($M$1433))=0,$M$1433="NA"),0,1)</f>
        <v>0</v>
      </c>
      <c r="K1433" s="28" t="s">
        <v>145</v>
      </c>
      <c r="L1433" s="29"/>
      <c r="M1433" s="8" t="str">
        <f>IF('項目E3(環境の整備)'!$AV$42="","NA",'項目E3(環境の整備)'!$AV$42)</f>
        <v>(選択)</v>
      </c>
      <c r="N1433" s="30"/>
      <c r="AB1433" s="30"/>
      <c r="AC1433" s="30"/>
      <c r="AD1433" s="30"/>
      <c r="AE1433" s="30"/>
      <c r="AF1433" s="30"/>
      <c r="AG1433" s="30"/>
      <c r="AH1433" s="30"/>
      <c r="AI1433" s="30"/>
      <c r="AK1433" s="30"/>
      <c r="AN1433" s="30"/>
      <c r="AO1433" s="30"/>
      <c r="AP1433" s="30"/>
      <c r="AQ1433" s="29"/>
      <c r="AR1433" s="29"/>
      <c r="AS1433" s="9" t="s">
        <v>424</v>
      </c>
      <c r="AT1433" s="120"/>
      <c r="BH1433" s="120"/>
      <c r="BI1433" s="120"/>
      <c r="BJ1433" s="120"/>
      <c r="BK1433" s="120"/>
      <c r="BL1433" s="120"/>
      <c r="BM1433" s="120"/>
      <c r="BN1433" s="120"/>
      <c r="BO1433" s="120"/>
      <c r="BQ1433" s="120"/>
      <c r="BT1433" s="120"/>
      <c r="BU1433" s="120"/>
      <c r="BV1433" s="120"/>
      <c r="BW1433" s="9" t="s">
        <v>345</v>
      </c>
      <c r="BX1433" s="29"/>
      <c r="DI1433" s="29"/>
      <c r="DJ1433" s="13" t="s">
        <v>360</v>
      </c>
    </row>
    <row r="1434" spans="2:114" ht="15" customHeight="1">
      <c r="B1434" s="91" t="s">
        <v>440</v>
      </c>
      <c r="C1434" s="92" t="s">
        <v>352</v>
      </c>
      <c r="D1434" s="92" t="s">
        <v>425</v>
      </c>
      <c r="E1434" s="93" t="s">
        <v>426</v>
      </c>
      <c r="F1434" s="9">
        <v>23</v>
      </c>
      <c r="G1434" s="9">
        <f t="shared" si="22"/>
        <v>1</v>
      </c>
      <c r="J1434" s="8">
        <f>IF($AL$1434="NA",0,1)</f>
        <v>0</v>
      </c>
      <c r="K1434" s="28" t="s">
        <v>118</v>
      </c>
      <c r="L1434" s="29"/>
      <c r="N1434" s="30"/>
      <c r="AB1434" s="30"/>
      <c r="AC1434" s="30"/>
      <c r="AD1434" s="30"/>
      <c r="AE1434" s="30"/>
      <c r="AF1434" s="30"/>
      <c r="AG1434" s="30"/>
      <c r="AH1434" s="30"/>
      <c r="AI1434" s="30"/>
      <c r="AK1434" s="30"/>
      <c r="AL1434" s="8" t="str">
        <f>IF('項目E3(環境の整備)'!$AW$42="","NA",'項目E3(環境の整備)'!$AW$42)</f>
        <v>NA</v>
      </c>
      <c r="AN1434" s="30"/>
      <c r="AO1434" s="30"/>
      <c r="AP1434" s="30"/>
      <c r="AQ1434" s="29"/>
      <c r="AR1434" s="29"/>
      <c r="AT1434" s="120"/>
      <c r="BH1434" s="120"/>
      <c r="BI1434" s="120"/>
      <c r="BJ1434" s="120"/>
      <c r="BK1434" s="120"/>
      <c r="BL1434" s="120"/>
      <c r="BM1434" s="120"/>
      <c r="BN1434" s="120"/>
      <c r="BO1434" s="120"/>
      <c r="BQ1434" s="120"/>
      <c r="BR1434" s="9" t="s">
        <v>427</v>
      </c>
      <c r="BT1434" s="120"/>
      <c r="BU1434" s="120"/>
      <c r="BV1434" s="120"/>
      <c r="BW1434" s="9" t="s">
        <v>346</v>
      </c>
      <c r="BX1434" s="29"/>
      <c r="DI1434" s="29"/>
      <c r="DJ1434" s="13" t="s">
        <v>127</v>
      </c>
    </row>
    <row r="1435" spans="2:114" ht="15" customHeight="1">
      <c r="B1435" s="91" t="s">
        <v>440</v>
      </c>
      <c r="C1435" s="92" t="s">
        <v>352</v>
      </c>
      <c r="D1435" s="92" t="s">
        <v>227</v>
      </c>
      <c r="E1435" s="93" t="s">
        <v>228</v>
      </c>
      <c r="F1435" s="9">
        <v>23</v>
      </c>
      <c r="G1435" s="9">
        <f t="shared" si="22"/>
        <v>1</v>
      </c>
      <c r="J1435" s="8">
        <f>IF($AL$1435="NA",0,1)</f>
        <v>0</v>
      </c>
      <c r="K1435" s="28" t="s">
        <v>118</v>
      </c>
      <c r="L1435" s="29"/>
      <c r="N1435" s="30"/>
      <c r="AB1435" s="30"/>
      <c r="AC1435" s="30"/>
      <c r="AD1435" s="30"/>
      <c r="AE1435" s="30"/>
      <c r="AF1435" s="30"/>
      <c r="AG1435" s="30"/>
      <c r="AH1435" s="30"/>
      <c r="AI1435" s="30"/>
      <c r="AK1435" s="30"/>
      <c r="AL1435" s="8" t="str">
        <f>IF('項目E3(環境の整備)'!$AX$42="","NA",'項目E3(環境の整備)'!$AX$42)</f>
        <v>NA</v>
      </c>
      <c r="AN1435" s="30"/>
      <c r="AO1435" s="30"/>
      <c r="AP1435" s="30"/>
      <c r="AQ1435" s="29"/>
      <c r="AR1435" s="29"/>
      <c r="AT1435" s="120"/>
      <c r="BH1435" s="120"/>
      <c r="BI1435" s="120"/>
      <c r="BJ1435" s="120"/>
      <c r="BK1435" s="120"/>
      <c r="BL1435" s="120"/>
      <c r="BM1435" s="120"/>
      <c r="BN1435" s="120"/>
      <c r="BO1435" s="120"/>
      <c r="BQ1435" s="120"/>
      <c r="BR1435" s="9" t="s">
        <v>428</v>
      </c>
      <c r="BT1435" s="120"/>
      <c r="BU1435" s="120"/>
      <c r="BV1435" s="120"/>
      <c r="BW1435" s="9" t="s">
        <v>347</v>
      </c>
      <c r="BX1435" s="29"/>
      <c r="DI1435" s="29"/>
      <c r="DJ1435" s="13" t="s">
        <v>127</v>
      </c>
    </row>
    <row r="1436" spans="2:114" ht="15" customHeight="1">
      <c r="B1436" s="91" t="s">
        <v>440</v>
      </c>
      <c r="C1436" s="92" t="s">
        <v>352</v>
      </c>
      <c r="D1436" s="92" t="s">
        <v>429</v>
      </c>
      <c r="E1436" s="93" t="s">
        <v>430</v>
      </c>
      <c r="F1436" s="9">
        <v>23</v>
      </c>
      <c r="G1436" s="9">
        <f t="shared" si="22"/>
        <v>1</v>
      </c>
      <c r="J1436" s="8">
        <f>IF(OR($M$1436="(選択)",LEN(TRIM($M$1436))=0,$M$1436="NA"),0,1)</f>
        <v>0</v>
      </c>
      <c r="K1436" s="28" t="s">
        <v>145</v>
      </c>
      <c r="L1436" s="29"/>
      <c r="M1436" s="8" t="str">
        <f>IF('項目E3(環境の整備)'!$AY$42="","NA",'項目E3(環境の整備)'!$AY$42)</f>
        <v>(選択)</v>
      </c>
      <c r="N1436" s="30"/>
      <c r="AB1436" s="30"/>
      <c r="AC1436" s="30"/>
      <c r="AD1436" s="30"/>
      <c r="AE1436" s="30"/>
      <c r="AF1436" s="30"/>
      <c r="AG1436" s="30"/>
      <c r="AH1436" s="30"/>
      <c r="AI1436" s="30"/>
      <c r="AK1436" s="30"/>
      <c r="AN1436" s="30"/>
      <c r="AO1436" s="30"/>
      <c r="AP1436" s="30"/>
      <c r="AQ1436" s="29"/>
      <c r="AR1436" s="29"/>
      <c r="AS1436" s="9" t="s">
        <v>431</v>
      </c>
      <c r="AT1436" s="120"/>
      <c r="BH1436" s="120"/>
      <c r="BI1436" s="120"/>
      <c r="BJ1436" s="120"/>
      <c r="BK1436" s="120"/>
      <c r="BL1436" s="120"/>
      <c r="BM1436" s="120"/>
      <c r="BN1436" s="120"/>
      <c r="BO1436" s="120"/>
      <c r="BQ1436" s="120"/>
      <c r="BT1436" s="120"/>
      <c r="BU1436" s="120"/>
      <c r="BV1436" s="120"/>
      <c r="BW1436" s="9" t="s">
        <v>348</v>
      </c>
      <c r="BX1436" s="29"/>
      <c r="DI1436" s="29"/>
      <c r="DJ1436" s="13" t="s">
        <v>360</v>
      </c>
    </row>
    <row r="1437" spans="2:114" ht="15" customHeight="1">
      <c r="B1437" s="91" t="s">
        <v>440</v>
      </c>
      <c r="C1437" s="92" t="s">
        <v>352</v>
      </c>
      <c r="D1437" s="92" t="s">
        <v>357</v>
      </c>
      <c r="E1437" s="93" t="s">
        <v>442</v>
      </c>
      <c r="F1437" s="9">
        <v>24</v>
      </c>
      <c r="G1437" s="9">
        <f t="shared" si="22"/>
        <v>1</v>
      </c>
      <c r="J1437" s="8">
        <f>IF(OR($M$1437="(選択)",LEN(TRIM($M$1437))=0,$M$1437="NA"),0,1)</f>
        <v>0</v>
      </c>
      <c r="K1437" s="28" t="s">
        <v>145</v>
      </c>
      <c r="L1437" s="29"/>
      <c r="M1437" s="8" t="str">
        <f>IF('項目E3(環境の整備)'!$C$43="","NA",'項目E3(環境の整備)'!$C$43)</f>
        <v>(選択)</v>
      </c>
      <c r="N1437" s="30"/>
      <c r="AB1437" s="30"/>
      <c r="AC1437" s="30"/>
      <c r="AD1437" s="30"/>
      <c r="AE1437" s="30"/>
      <c r="AF1437" s="30"/>
      <c r="AG1437" s="30"/>
      <c r="AH1437" s="30"/>
      <c r="AI1437" s="30"/>
      <c r="AK1437" s="30"/>
      <c r="AN1437" s="30"/>
      <c r="AO1437" s="30"/>
      <c r="AP1437" s="30"/>
      <c r="AQ1437" s="29"/>
      <c r="AR1437" s="29"/>
      <c r="AS1437" s="9" t="s">
        <v>359</v>
      </c>
      <c r="AT1437" s="120"/>
      <c r="BH1437" s="120"/>
      <c r="BI1437" s="120"/>
      <c r="BJ1437" s="120"/>
      <c r="BK1437" s="120"/>
      <c r="BL1437" s="120"/>
      <c r="BM1437" s="120"/>
      <c r="BN1437" s="120"/>
      <c r="BO1437" s="120"/>
      <c r="BQ1437" s="120"/>
      <c r="BT1437" s="120"/>
      <c r="BU1437" s="120"/>
      <c r="BV1437" s="120"/>
      <c r="BW1437" s="9" t="s">
        <v>295</v>
      </c>
      <c r="BX1437" s="29"/>
      <c r="DI1437" s="29"/>
      <c r="DJ1437" s="13" t="s">
        <v>360</v>
      </c>
    </row>
    <row r="1438" spans="2:114" ht="15" customHeight="1">
      <c r="B1438" s="91" t="s">
        <v>440</v>
      </c>
      <c r="C1438" s="92" t="s">
        <v>352</v>
      </c>
      <c r="D1438" s="92" t="s">
        <v>361</v>
      </c>
      <c r="E1438" s="93" t="s">
        <v>362</v>
      </c>
      <c r="F1438" s="9">
        <v>24</v>
      </c>
      <c r="G1438" s="9">
        <f t="shared" si="22"/>
        <v>1</v>
      </c>
      <c r="J1438" s="8">
        <f>IF($AL$1438="NA",0,1)</f>
        <v>0</v>
      </c>
      <c r="K1438" s="28" t="s">
        <v>118</v>
      </c>
      <c r="L1438" s="29"/>
      <c r="N1438" s="30"/>
      <c r="AB1438" s="30"/>
      <c r="AC1438" s="30"/>
      <c r="AD1438" s="30"/>
      <c r="AE1438" s="30"/>
      <c r="AF1438" s="30"/>
      <c r="AG1438" s="30"/>
      <c r="AH1438" s="30"/>
      <c r="AI1438" s="30"/>
      <c r="AK1438" s="30"/>
      <c r="AL1438" s="8" t="str">
        <f>IF('項目E3(環境の整備)'!$D$43="","NA",'項目E3(環境の整備)'!$D$43)</f>
        <v>NA</v>
      </c>
      <c r="AN1438" s="30"/>
      <c r="AO1438" s="30"/>
      <c r="AP1438" s="30"/>
      <c r="AQ1438" s="29"/>
      <c r="AR1438" s="29"/>
      <c r="AT1438" s="120"/>
      <c r="BH1438" s="120"/>
      <c r="BI1438" s="120"/>
      <c r="BJ1438" s="120"/>
      <c r="BK1438" s="120"/>
      <c r="BL1438" s="120"/>
      <c r="BM1438" s="120"/>
      <c r="BN1438" s="120"/>
      <c r="BO1438" s="120"/>
      <c r="BQ1438" s="120"/>
      <c r="BR1438" s="9" t="s">
        <v>363</v>
      </c>
      <c r="BT1438" s="120"/>
      <c r="BU1438" s="120"/>
      <c r="BV1438" s="120"/>
      <c r="BW1438" s="9" t="s">
        <v>296</v>
      </c>
      <c r="BX1438" s="29"/>
      <c r="DI1438" s="29"/>
      <c r="DJ1438" s="13" t="s">
        <v>127</v>
      </c>
    </row>
    <row r="1439" spans="2:114" ht="15" customHeight="1">
      <c r="B1439" s="91" t="s">
        <v>440</v>
      </c>
      <c r="C1439" s="92" t="s">
        <v>352</v>
      </c>
      <c r="D1439" s="92" t="s">
        <v>364</v>
      </c>
      <c r="E1439" s="93" t="s">
        <v>365</v>
      </c>
      <c r="F1439" s="9">
        <v>24</v>
      </c>
      <c r="G1439" s="9">
        <f t="shared" si="22"/>
        <v>1</v>
      </c>
      <c r="J1439" s="8">
        <f>IF(COUNTIF($O$1439:$AH$1439,"○")=0,0,1)</f>
        <v>0</v>
      </c>
      <c r="K1439" s="28" t="s">
        <v>366</v>
      </c>
      <c r="L1439" s="29"/>
      <c r="N1439" s="30"/>
      <c r="O1439" s="8" t="str">
        <f>IF('項目E3(環境の整備)'!$G$43="","NA",'項目E3(環境の整備)'!$G$43)</f>
        <v>NA</v>
      </c>
      <c r="P1439" s="8" t="str">
        <f>IF('項目E3(環境の整備)'!$H$43="","NA",'項目E3(環境の整備)'!$H$43)</f>
        <v>NA</v>
      </c>
      <c r="Q1439" s="8" t="str">
        <f>IF('項目E3(環境の整備)'!$I$43="","NA",'項目E3(環境の整備)'!$I$43)</f>
        <v>NA</v>
      </c>
      <c r="AB1439" s="30"/>
      <c r="AC1439" s="30"/>
      <c r="AD1439" s="30"/>
      <c r="AE1439" s="30"/>
      <c r="AF1439" s="30"/>
      <c r="AG1439" s="30"/>
      <c r="AH1439" s="30"/>
      <c r="AI1439" s="30"/>
      <c r="AK1439" s="30"/>
      <c r="AM1439" s="32"/>
      <c r="AN1439" s="30"/>
      <c r="AO1439" s="30"/>
      <c r="AP1439" s="30"/>
      <c r="AQ1439" s="29"/>
      <c r="AR1439" s="29"/>
      <c r="AT1439" s="120"/>
      <c r="AU1439" s="9" t="s">
        <v>367</v>
      </c>
      <c r="AV1439" s="9" t="s">
        <v>368</v>
      </c>
      <c r="AW1439" s="9" t="s">
        <v>369</v>
      </c>
      <c r="BH1439" s="120"/>
      <c r="BI1439" s="120"/>
      <c r="BJ1439" s="120"/>
      <c r="BK1439" s="120"/>
      <c r="BL1439" s="120"/>
      <c r="BM1439" s="120"/>
      <c r="BN1439" s="120"/>
      <c r="BO1439" s="120"/>
      <c r="BQ1439" s="120"/>
      <c r="BT1439" s="120"/>
      <c r="BU1439" s="120"/>
      <c r="BV1439" s="120"/>
      <c r="BW1439" s="9" t="s">
        <v>300</v>
      </c>
      <c r="BX1439" s="29"/>
      <c r="DI1439" s="29"/>
      <c r="DJ1439" s="13" t="s">
        <v>370</v>
      </c>
    </row>
    <row r="1440" spans="2:114" ht="15" customHeight="1">
      <c r="B1440" s="91" t="s">
        <v>440</v>
      </c>
      <c r="C1440" s="92" t="s">
        <v>352</v>
      </c>
      <c r="D1440" s="92" t="s">
        <v>364</v>
      </c>
      <c r="E1440" s="93" t="s">
        <v>371</v>
      </c>
      <c r="F1440" s="9">
        <v>24</v>
      </c>
      <c r="G1440" s="9">
        <f t="shared" si="22"/>
        <v>1</v>
      </c>
      <c r="I1440" s="8">
        <f>IF(AND($J$1439=1,$Q$1439&lt;&gt;"○"),1,0)</f>
        <v>0</v>
      </c>
      <c r="J1440" s="8">
        <f>IF($AL$1440="NA",0,1)</f>
        <v>0</v>
      </c>
      <c r="K1440" s="28" t="s">
        <v>118</v>
      </c>
      <c r="L1440" s="29"/>
      <c r="N1440" s="30"/>
      <c r="AB1440" s="30"/>
      <c r="AC1440" s="30"/>
      <c r="AD1440" s="30"/>
      <c r="AE1440" s="30"/>
      <c r="AF1440" s="30"/>
      <c r="AG1440" s="30"/>
      <c r="AH1440" s="30"/>
      <c r="AI1440" s="30"/>
      <c r="AK1440" s="30"/>
      <c r="AL1440" s="8" t="str">
        <f>IF('項目E3(環境の整備)'!$J$43="","NA",'項目E3(環境の整備)'!$J$43)</f>
        <v>NA</v>
      </c>
      <c r="AN1440" s="30"/>
      <c r="AO1440" s="30"/>
      <c r="AP1440" s="30"/>
      <c r="AQ1440" s="29"/>
      <c r="AR1440" s="29"/>
      <c r="AT1440" s="120"/>
      <c r="BH1440" s="120"/>
      <c r="BI1440" s="120"/>
      <c r="BJ1440" s="120"/>
      <c r="BK1440" s="120"/>
      <c r="BL1440" s="120"/>
      <c r="BM1440" s="120"/>
      <c r="BN1440" s="120"/>
      <c r="BO1440" s="120"/>
      <c r="BQ1440" s="120"/>
      <c r="BR1440" s="9" t="s">
        <v>372</v>
      </c>
      <c r="BT1440" s="120"/>
      <c r="BU1440" s="120"/>
      <c r="BV1440" s="120"/>
      <c r="BW1440" s="9" t="s">
        <v>301</v>
      </c>
      <c r="BX1440" s="29"/>
      <c r="BY1440" s="13" t="s">
        <v>369</v>
      </c>
      <c r="CA1440" s="13" t="s">
        <v>373</v>
      </c>
      <c r="DI1440" s="29"/>
      <c r="DJ1440" s="13" t="s">
        <v>127</v>
      </c>
    </row>
    <row r="1441" spans="2:114" ht="15" customHeight="1">
      <c r="B1441" s="91" t="s">
        <v>440</v>
      </c>
      <c r="C1441" s="92" t="s">
        <v>352</v>
      </c>
      <c r="D1441" s="92" t="s">
        <v>162</v>
      </c>
      <c r="E1441" s="93" t="s">
        <v>374</v>
      </c>
      <c r="F1441" s="9">
        <v>24</v>
      </c>
      <c r="G1441" s="9">
        <f t="shared" si="22"/>
        <v>1</v>
      </c>
      <c r="J1441" s="8">
        <f>IF(COUNTIF($O$1441:$AH$1441,"○")=0,0,1)</f>
        <v>0</v>
      </c>
      <c r="K1441" s="28" t="s">
        <v>154</v>
      </c>
      <c r="L1441" s="29"/>
      <c r="N1441" s="30"/>
      <c r="O1441" s="8" t="str">
        <f>IF('項目E3(環境の整備)'!$K$43="","NA",'項目E3(環境の整備)'!$K$43)</f>
        <v>NA</v>
      </c>
      <c r="P1441" s="8" t="str">
        <f>IF('項目E3(環境の整備)'!$L$43="","NA",'項目E3(環境の整備)'!$L$43)</f>
        <v>NA</v>
      </c>
      <c r="Q1441" s="8" t="str">
        <f>IF('項目E3(環境の整備)'!$M$43="","NA",'項目E3(環境の整備)'!$M$43)</f>
        <v>NA</v>
      </c>
      <c r="R1441" s="8" t="str">
        <f>IF('項目E3(環境の整備)'!$N$43="","NA",'項目E3(環境の整備)'!$N$43)</f>
        <v>NA</v>
      </c>
      <c r="AB1441" s="30"/>
      <c r="AC1441" s="30"/>
      <c r="AD1441" s="30"/>
      <c r="AE1441" s="30"/>
      <c r="AF1441" s="30"/>
      <c r="AG1441" s="30"/>
      <c r="AH1441" s="30"/>
      <c r="AI1441" s="30"/>
      <c r="AK1441" s="30"/>
      <c r="AN1441" s="30"/>
      <c r="AO1441" s="30"/>
      <c r="AP1441" s="30"/>
      <c r="AQ1441" s="29"/>
      <c r="AR1441" s="29"/>
      <c r="AT1441" s="120"/>
      <c r="AU1441" s="9" t="s">
        <v>375</v>
      </c>
      <c r="AV1441" s="9" t="s">
        <v>376</v>
      </c>
      <c r="AW1441" s="9" t="s">
        <v>377</v>
      </c>
      <c r="AX1441" s="9" t="s">
        <v>378</v>
      </c>
      <c r="BH1441" s="120"/>
      <c r="BI1441" s="120"/>
      <c r="BJ1441" s="120"/>
      <c r="BK1441" s="120"/>
      <c r="BL1441" s="120"/>
      <c r="BM1441" s="120"/>
      <c r="BN1441" s="120"/>
      <c r="BO1441" s="120"/>
      <c r="BQ1441" s="120"/>
      <c r="BT1441" s="120"/>
      <c r="BU1441" s="120"/>
      <c r="BV1441" s="120"/>
      <c r="BW1441" s="9" t="s">
        <v>306</v>
      </c>
      <c r="BX1441" s="29"/>
      <c r="DI1441" s="29"/>
      <c r="DJ1441" s="13" t="s">
        <v>370</v>
      </c>
    </row>
    <row r="1442" spans="2:114" ht="15" customHeight="1">
      <c r="B1442" s="91" t="s">
        <v>440</v>
      </c>
      <c r="C1442" s="92" t="s">
        <v>352</v>
      </c>
      <c r="D1442" s="92" t="s">
        <v>379</v>
      </c>
      <c r="E1442" s="93" t="s">
        <v>380</v>
      </c>
      <c r="F1442" s="9">
        <v>24</v>
      </c>
      <c r="G1442" s="9">
        <f t="shared" si="22"/>
        <v>1</v>
      </c>
      <c r="J1442" s="8">
        <f>IF(COUNTIF($O$1442:$AH$1442,"○")=0,0,1)</f>
        <v>0</v>
      </c>
      <c r="K1442" s="28" t="s">
        <v>154</v>
      </c>
      <c r="L1442" s="29"/>
      <c r="N1442" s="30"/>
      <c r="O1442" s="8" t="str">
        <f>IF('項目E3(環境の整備)'!$O$43="","NA",'項目E3(環境の整備)'!$O$43)</f>
        <v>NA</v>
      </c>
      <c r="P1442" s="8" t="str">
        <f>IF('項目E3(環境の整備)'!$P$43="","NA",'項目E3(環境の整備)'!$P$43)</f>
        <v>NA</v>
      </c>
      <c r="Q1442" s="8" t="str">
        <f>IF('項目E3(環境の整備)'!$Q$43="","NA",'項目E3(環境の整備)'!$Q$43)</f>
        <v>NA</v>
      </c>
      <c r="R1442" s="8" t="str">
        <f>IF('項目E3(環境の整備)'!$R$43="","NA",'項目E3(環境の整備)'!$R$43)</f>
        <v>NA</v>
      </c>
      <c r="S1442" s="8" t="str">
        <f>IF('項目E3(環境の整備)'!$S$43="","NA",'項目E3(環境の整備)'!$S$43)</f>
        <v>NA</v>
      </c>
      <c r="T1442" s="8" t="str">
        <f>IF('項目E3(環境の整備)'!$T$43="","NA",'項目E3(環境の整備)'!$T$43)</f>
        <v>NA</v>
      </c>
      <c r="U1442" s="8" t="str">
        <f>IF('項目E3(環境の整備)'!$U$43="","NA",'項目E3(環境の整備)'!$U$43)</f>
        <v>NA</v>
      </c>
      <c r="V1442" s="8" t="str">
        <f>IF('項目E3(環境の整備)'!$V$43="","NA",'項目E3(環境の整備)'!$V$43)</f>
        <v>NA</v>
      </c>
      <c r="W1442" s="8" t="str">
        <f>IF('項目E3(環境の整備)'!$W$43="","NA",'項目E3(環境の整備)'!$W$43)</f>
        <v>NA</v>
      </c>
      <c r="AB1442" s="30"/>
      <c r="AC1442" s="30"/>
      <c r="AD1442" s="30"/>
      <c r="AE1442" s="30"/>
      <c r="AF1442" s="30"/>
      <c r="AG1442" s="30"/>
      <c r="AH1442" s="30"/>
      <c r="AI1442" s="30"/>
      <c r="AK1442" s="30"/>
      <c r="AN1442" s="30"/>
      <c r="AO1442" s="30"/>
      <c r="AP1442" s="30"/>
      <c r="AQ1442" s="29"/>
      <c r="AR1442" s="29"/>
      <c r="AT1442" s="120"/>
      <c r="AU1442" s="9" t="s">
        <v>381</v>
      </c>
      <c r="AV1442" s="9" t="s">
        <v>382</v>
      </c>
      <c r="AW1442" s="9" t="s">
        <v>383</v>
      </c>
      <c r="AX1442" s="9" t="s">
        <v>384</v>
      </c>
      <c r="AY1442" s="9" t="s">
        <v>385</v>
      </c>
      <c r="AZ1442" s="9" t="s">
        <v>386</v>
      </c>
      <c r="BA1442" s="9" t="s">
        <v>387</v>
      </c>
      <c r="BB1442" s="9" t="s">
        <v>388</v>
      </c>
      <c r="BC1442" s="9" t="s">
        <v>389</v>
      </c>
      <c r="BH1442" s="120"/>
      <c r="BI1442" s="120"/>
      <c r="BJ1442" s="120"/>
      <c r="BK1442" s="120"/>
      <c r="BL1442" s="120"/>
      <c r="BM1442" s="120"/>
      <c r="BN1442" s="120"/>
      <c r="BO1442" s="120"/>
      <c r="BQ1442" s="120"/>
      <c r="BT1442" s="120"/>
      <c r="BU1442" s="120"/>
      <c r="BV1442" s="120"/>
      <c r="BW1442" s="9" t="s">
        <v>316</v>
      </c>
      <c r="BX1442" s="29"/>
      <c r="DI1442" s="29"/>
      <c r="DJ1442" s="13" t="s">
        <v>370</v>
      </c>
    </row>
    <row r="1443" spans="2:114" ht="15" customHeight="1">
      <c r="B1443" s="91" t="s">
        <v>440</v>
      </c>
      <c r="C1443" s="92" t="s">
        <v>352</v>
      </c>
      <c r="D1443" s="92" t="s">
        <v>391</v>
      </c>
      <c r="E1443" s="93" t="s">
        <v>392</v>
      </c>
      <c r="F1443" s="9">
        <v>24</v>
      </c>
      <c r="G1443" s="9">
        <f t="shared" si="22"/>
        <v>1</v>
      </c>
      <c r="J1443" s="8">
        <f>IF(COUNTIF($O$1443:$AH$1443,"○")=0,0,1)</f>
        <v>0</v>
      </c>
      <c r="K1443" s="28" t="s">
        <v>154</v>
      </c>
      <c r="L1443" s="29"/>
      <c r="N1443" s="30"/>
      <c r="O1443" s="8" t="str">
        <f>IF('項目E3(環境の整備)'!$X$43="","NA",'項目E3(環境の整備)'!$X$43)</f>
        <v>NA</v>
      </c>
      <c r="P1443" s="8" t="str">
        <f>IF('項目E3(環境の整備)'!$Y$43="","NA",'項目E3(環境の整備)'!$Y$43)</f>
        <v>NA</v>
      </c>
      <c r="Q1443" s="8" t="str">
        <f>IF('項目E3(環境の整備)'!$Z$43="","NA",'項目E3(環境の整備)'!$Z$43)</f>
        <v>NA</v>
      </c>
      <c r="R1443" s="8" t="str">
        <f>IF('項目E3(環境の整備)'!$AA$43="","NA",'項目E3(環境の整備)'!$AA$43)</f>
        <v>NA</v>
      </c>
      <c r="S1443" s="8" t="str">
        <f>IF('項目E3(環境の整備)'!$AB$43="","NA",'項目E3(環境の整備)'!$AB$43)</f>
        <v>NA</v>
      </c>
      <c r="T1443" s="8" t="str">
        <f>IF('項目E3(環境の整備)'!$AC$43="","NA",'項目E3(環境の整備)'!$AC$43)</f>
        <v>NA</v>
      </c>
      <c r="U1443" s="8" t="str">
        <f>IF('項目E3(環境の整備)'!$AD$43="","NA",'項目E3(環境の整備)'!$AD$43)</f>
        <v>NA</v>
      </c>
      <c r="V1443" s="8" t="str">
        <f>IF('項目E3(環境の整備)'!$AE$43="","NA",'項目E3(環境の整備)'!$AE$43)</f>
        <v>NA</v>
      </c>
      <c r="W1443" s="8" t="str">
        <f>IF('項目E3(環境の整備)'!$AF$43="","NA",'項目E3(環境の整備)'!$AF$43)</f>
        <v>NA</v>
      </c>
      <c r="X1443" s="8" t="str">
        <f>IF('項目E3(環境の整備)'!$AG$43="","NA",'項目E3(環境の整備)'!$AG$43)</f>
        <v>NA</v>
      </c>
      <c r="Y1443" s="8" t="str">
        <f>IF('項目E3(環境の整備)'!$AH$43="","NA",'項目E3(環境の整備)'!$AH$43)</f>
        <v>NA</v>
      </c>
      <c r="AB1443" s="30"/>
      <c r="AC1443" s="30"/>
      <c r="AD1443" s="30"/>
      <c r="AE1443" s="30"/>
      <c r="AF1443" s="30"/>
      <c r="AG1443" s="30"/>
      <c r="AH1443" s="30"/>
      <c r="AI1443" s="30"/>
      <c r="AK1443" s="30"/>
      <c r="AN1443" s="30"/>
      <c r="AO1443" s="30"/>
      <c r="AP1443" s="30"/>
      <c r="AQ1443" s="29"/>
      <c r="AR1443" s="29"/>
      <c r="AT1443" s="120"/>
      <c r="AU1443" s="9" t="s">
        <v>393</v>
      </c>
      <c r="AV1443" s="9" t="s">
        <v>394</v>
      </c>
      <c r="AW1443" s="9" t="s">
        <v>395</v>
      </c>
      <c r="AX1443" s="9" t="s">
        <v>396</v>
      </c>
      <c r="AY1443" s="9" t="s">
        <v>397</v>
      </c>
      <c r="AZ1443" s="9" t="s">
        <v>398</v>
      </c>
      <c r="BA1443" s="9" t="s">
        <v>399</v>
      </c>
      <c r="BB1443" s="9" t="s">
        <v>400</v>
      </c>
      <c r="BC1443" s="9" t="s">
        <v>401</v>
      </c>
      <c r="BD1443" s="9" t="s">
        <v>402</v>
      </c>
      <c r="BE1443" s="9" t="s">
        <v>403</v>
      </c>
      <c r="BH1443" s="120"/>
      <c r="BI1443" s="120"/>
      <c r="BJ1443" s="120"/>
      <c r="BK1443" s="120"/>
      <c r="BL1443" s="120"/>
      <c r="BM1443" s="120"/>
      <c r="BN1443" s="120"/>
      <c r="BO1443" s="120"/>
      <c r="BQ1443" s="120"/>
      <c r="BT1443" s="120"/>
      <c r="BU1443" s="120"/>
      <c r="BV1443" s="120"/>
      <c r="BW1443" s="9" t="s">
        <v>328</v>
      </c>
      <c r="BX1443" s="29"/>
      <c r="DI1443" s="29"/>
      <c r="DJ1443" s="13" t="s">
        <v>370</v>
      </c>
    </row>
    <row r="1444" spans="2:114" ht="15" customHeight="1">
      <c r="B1444" s="91" t="s">
        <v>440</v>
      </c>
      <c r="C1444" s="92" t="s">
        <v>352</v>
      </c>
      <c r="D1444" s="92" t="s">
        <v>391</v>
      </c>
      <c r="E1444" s="93" t="s">
        <v>404</v>
      </c>
      <c r="F1444" s="9">
        <v>24</v>
      </c>
      <c r="G1444" s="9">
        <f t="shared" si="22"/>
        <v>1</v>
      </c>
      <c r="I1444" s="8">
        <f>IF(AND($J$1443=1,$Y$1443&lt;&gt;"○"),1,0)</f>
        <v>0</v>
      </c>
      <c r="J1444" s="8">
        <f>IF($AL$1444="NA",0,1)</f>
        <v>0</v>
      </c>
      <c r="K1444" s="28" t="s">
        <v>118</v>
      </c>
      <c r="L1444" s="29"/>
      <c r="N1444" s="30"/>
      <c r="AB1444" s="30"/>
      <c r="AC1444" s="30"/>
      <c r="AD1444" s="30"/>
      <c r="AE1444" s="30"/>
      <c r="AF1444" s="30"/>
      <c r="AG1444" s="30"/>
      <c r="AH1444" s="30"/>
      <c r="AI1444" s="30"/>
      <c r="AK1444" s="30"/>
      <c r="AL1444" s="8" t="str">
        <f>IF('項目E3(環境の整備)'!$AI$43="","NA",'項目E3(環境の整備)'!$AI$43)</f>
        <v>NA</v>
      </c>
      <c r="AN1444" s="30"/>
      <c r="AO1444" s="30"/>
      <c r="AP1444" s="30"/>
      <c r="AQ1444" s="29"/>
      <c r="AR1444" s="29"/>
      <c r="AT1444" s="120"/>
      <c r="BH1444" s="120"/>
      <c r="BI1444" s="120"/>
      <c r="BJ1444" s="120"/>
      <c r="BK1444" s="120"/>
      <c r="BL1444" s="120"/>
      <c r="BM1444" s="120"/>
      <c r="BN1444" s="120"/>
      <c r="BO1444" s="120"/>
      <c r="BQ1444" s="120"/>
      <c r="BR1444" s="9" t="s">
        <v>405</v>
      </c>
      <c r="BT1444" s="120"/>
      <c r="BU1444" s="120"/>
      <c r="BV1444" s="120"/>
      <c r="BW1444" s="9" t="s">
        <v>329</v>
      </c>
      <c r="BX1444" s="29"/>
      <c r="BY1444" s="13" t="s">
        <v>403</v>
      </c>
      <c r="CA1444" s="13" t="s">
        <v>373</v>
      </c>
      <c r="DI1444" s="29"/>
      <c r="DJ1444" s="13" t="s">
        <v>127</v>
      </c>
    </row>
    <row r="1445" spans="2:114" ht="15" customHeight="1">
      <c r="B1445" s="91" t="s">
        <v>440</v>
      </c>
      <c r="C1445" s="92" t="s">
        <v>352</v>
      </c>
      <c r="D1445" s="92" t="s">
        <v>406</v>
      </c>
      <c r="E1445" s="93" t="s">
        <v>407</v>
      </c>
      <c r="F1445" s="9">
        <v>24</v>
      </c>
      <c r="G1445" s="9">
        <f t="shared" si="22"/>
        <v>1</v>
      </c>
      <c r="J1445" s="8">
        <f>IF(COUNTIF($O$1445:$AH$1445,"○")=0,0,1)</f>
        <v>0</v>
      </c>
      <c r="K1445" s="28" t="s">
        <v>154</v>
      </c>
      <c r="L1445" s="29"/>
      <c r="N1445" s="30"/>
      <c r="O1445" s="8" t="str">
        <f>IF('項目E3(環境の整備)'!$AJ$43="","NA",'項目E3(環境の整備)'!$AJ$43)</f>
        <v>NA</v>
      </c>
      <c r="P1445" s="8" t="str">
        <f>IF('項目E3(環境の整備)'!$AK$43="","NA",'項目E3(環境の整備)'!$AK$43)</f>
        <v>NA</v>
      </c>
      <c r="Q1445" s="8" t="str">
        <f>IF('項目E3(環境の整備)'!$AL$43="","NA",'項目E3(環境の整備)'!$AL$43)</f>
        <v>NA</v>
      </c>
      <c r="R1445" s="8" t="str">
        <f>IF('項目E3(環境の整備)'!$AM$43="","NA",'項目E3(環境の整備)'!$AM$43)</f>
        <v>NA</v>
      </c>
      <c r="S1445" s="8" t="str">
        <f>IF('項目E3(環境の整備)'!$AN$43="","NA",'項目E3(環境の整備)'!$AN$43)</f>
        <v>NA</v>
      </c>
      <c r="T1445" s="8" t="str">
        <f>IF('項目E3(環境の整備)'!$AO$43="","NA",'項目E3(環境の整備)'!$AO$43)</f>
        <v>NA</v>
      </c>
      <c r="AB1445" s="30"/>
      <c r="AC1445" s="30"/>
      <c r="AD1445" s="30"/>
      <c r="AE1445" s="30"/>
      <c r="AF1445" s="30"/>
      <c r="AG1445" s="30"/>
      <c r="AH1445" s="30"/>
      <c r="AI1445" s="30"/>
      <c r="AK1445" s="30"/>
      <c r="AN1445" s="30"/>
      <c r="AO1445" s="30"/>
      <c r="AP1445" s="30"/>
      <c r="AQ1445" s="29"/>
      <c r="AR1445" s="29"/>
      <c r="AT1445" s="120"/>
      <c r="AU1445" s="9" t="s">
        <v>408</v>
      </c>
      <c r="AV1445" s="9" t="s">
        <v>409</v>
      </c>
      <c r="AW1445" s="9" t="s">
        <v>410</v>
      </c>
      <c r="AX1445" s="9" t="s">
        <v>411</v>
      </c>
      <c r="AY1445" s="9" t="s">
        <v>412</v>
      </c>
      <c r="AZ1445" s="9" t="s">
        <v>413</v>
      </c>
      <c r="BH1445" s="120"/>
      <c r="BI1445" s="120"/>
      <c r="BJ1445" s="120"/>
      <c r="BK1445" s="120"/>
      <c r="BL1445" s="120"/>
      <c r="BM1445" s="120"/>
      <c r="BN1445" s="120"/>
      <c r="BO1445" s="120"/>
      <c r="BQ1445" s="120"/>
      <c r="BT1445" s="120"/>
      <c r="BU1445" s="120"/>
      <c r="BV1445" s="120"/>
      <c r="BW1445" s="9" t="s">
        <v>336</v>
      </c>
      <c r="BX1445" s="29"/>
      <c r="DI1445" s="29"/>
      <c r="DJ1445" s="13" t="s">
        <v>370</v>
      </c>
    </row>
    <row r="1446" spans="2:114" ht="15" customHeight="1">
      <c r="B1446" s="91" t="s">
        <v>440</v>
      </c>
      <c r="C1446" s="92" t="s">
        <v>352</v>
      </c>
      <c r="D1446" s="92" t="s">
        <v>406</v>
      </c>
      <c r="E1446" s="93" t="s">
        <v>414</v>
      </c>
      <c r="F1446" s="9">
        <v>24</v>
      </c>
      <c r="G1446" s="9">
        <f t="shared" si="22"/>
        <v>1</v>
      </c>
      <c r="I1446" s="8">
        <f>IF(AND($J$1445=1,$T$1445&lt;&gt;"○"),1,0)</f>
        <v>0</v>
      </c>
      <c r="J1446" s="8">
        <f>IF($AL$1446="NA",0,1)</f>
        <v>0</v>
      </c>
      <c r="K1446" s="28" t="s">
        <v>118</v>
      </c>
      <c r="L1446" s="29"/>
      <c r="N1446" s="30"/>
      <c r="AB1446" s="30"/>
      <c r="AC1446" s="30"/>
      <c r="AD1446" s="30"/>
      <c r="AE1446" s="30"/>
      <c r="AF1446" s="30"/>
      <c r="AG1446" s="30"/>
      <c r="AH1446" s="30"/>
      <c r="AI1446" s="30"/>
      <c r="AK1446" s="30"/>
      <c r="AL1446" s="8" t="str">
        <f>IF('項目E3(環境の整備)'!$AP$43="","NA",'項目E3(環境の整備)'!$AP$43)</f>
        <v>NA</v>
      </c>
      <c r="AN1446" s="30"/>
      <c r="AO1446" s="30"/>
      <c r="AP1446" s="30"/>
      <c r="AQ1446" s="29"/>
      <c r="AR1446" s="29"/>
      <c r="AT1446" s="120"/>
      <c r="BH1446" s="120"/>
      <c r="BI1446" s="120"/>
      <c r="BJ1446" s="120"/>
      <c r="BK1446" s="120"/>
      <c r="BL1446" s="120"/>
      <c r="BM1446" s="120"/>
      <c r="BN1446" s="120"/>
      <c r="BO1446" s="120"/>
      <c r="BQ1446" s="120"/>
      <c r="BR1446" s="9" t="s">
        <v>415</v>
      </c>
      <c r="BT1446" s="120"/>
      <c r="BU1446" s="120"/>
      <c r="BV1446" s="120"/>
      <c r="BW1446" s="9" t="s">
        <v>337</v>
      </c>
      <c r="BX1446" s="29"/>
      <c r="BY1446" s="13" t="s">
        <v>413</v>
      </c>
      <c r="CA1446" s="13" t="s">
        <v>373</v>
      </c>
      <c r="DI1446" s="29"/>
      <c r="DJ1446" s="13" t="s">
        <v>127</v>
      </c>
    </row>
    <row r="1447" spans="2:114" ht="15" customHeight="1">
      <c r="B1447" s="91" t="s">
        <v>440</v>
      </c>
      <c r="C1447" s="92" t="s">
        <v>352</v>
      </c>
      <c r="D1447" s="92" t="s">
        <v>209</v>
      </c>
      <c r="E1447" s="93" t="s">
        <v>210</v>
      </c>
      <c r="F1447" s="9">
        <v>24</v>
      </c>
      <c r="G1447" s="9">
        <f t="shared" si="22"/>
        <v>1</v>
      </c>
      <c r="J1447" s="8">
        <f>IF(COUNTIF($O$1447:$AH$1447,"○")=0,0,1)</f>
        <v>0</v>
      </c>
      <c r="K1447" s="28" t="s">
        <v>154</v>
      </c>
      <c r="L1447" s="29"/>
      <c r="N1447" s="30"/>
      <c r="O1447" s="8" t="str">
        <f>IF('項目E3(環境の整備)'!$AQ$43="","NA",'項目E3(環境の整備)'!$AQ$43)</f>
        <v>NA</v>
      </c>
      <c r="P1447" s="8" t="str">
        <f>IF('項目E3(環境の整備)'!$AR$43="","NA",'項目E3(環境の整備)'!$AR$43)</f>
        <v>NA</v>
      </c>
      <c r="Q1447" s="8" t="str">
        <f>IF('項目E3(環境の整備)'!$AS$43="","NA",'項目E3(環境の整備)'!$AS$43)</f>
        <v>NA</v>
      </c>
      <c r="AB1447" s="30"/>
      <c r="AC1447" s="30"/>
      <c r="AD1447" s="30"/>
      <c r="AE1447" s="30"/>
      <c r="AF1447" s="30"/>
      <c r="AG1447" s="30"/>
      <c r="AH1447" s="30"/>
      <c r="AI1447" s="30"/>
      <c r="AK1447" s="30"/>
      <c r="AN1447" s="30"/>
      <c r="AO1447" s="30"/>
      <c r="AP1447" s="30"/>
      <c r="AQ1447" s="29"/>
      <c r="AR1447" s="29"/>
      <c r="AT1447" s="120"/>
      <c r="AU1447" s="9" t="s">
        <v>416</v>
      </c>
      <c r="AV1447" s="9" t="s">
        <v>417</v>
      </c>
      <c r="AW1447" s="9" t="s">
        <v>418</v>
      </c>
      <c r="BH1447" s="120"/>
      <c r="BI1447" s="120"/>
      <c r="BJ1447" s="120"/>
      <c r="BK1447" s="120"/>
      <c r="BL1447" s="120"/>
      <c r="BM1447" s="120"/>
      <c r="BN1447" s="120"/>
      <c r="BO1447" s="120"/>
      <c r="BQ1447" s="120"/>
      <c r="BT1447" s="120"/>
      <c r="BU1447" s="120"/>
      <c r="BV1447" s="120"/>
      <c r="BW1447" s="9" t="s">
        <v>342</v>
      </c>
      <c r="BX1447" s="29"/>
      <c r="DI1447" s="29"/>
      <c r="DJ1447" s="13" t="s">
        <v>370</v>
      </c>
    </row>
    <row r="1448" spans="2:114" ht="15" customHeight="1">
      <c r="B1448" s="91" t="s">
        <v>440</v>
      </c>
      <c r="C1448" s="92" t="s">
        <v>352</v>
      </c>
      <c r="D1448" s="92" t="s">
        <v>215</v>
      </c>
      <c r="E1448" s="93" t="s">
        <v>419</v>
      </c>
      <c r="F1448" s="9">
        <v>24</v>
      </c>
      <c r="G1448" s="9">
        <f t="shared" si="22"/>
        <v>1</v>
      </c>
      <c r="J1448" s="8">
        <f>IF(COUNTIF($O$1448:$AH$1448,"○")=0,0,1)</f>
        <v>0</v>
      </c>
      <c r="K1448" s="28" t="s">
        <v>154</v>
      </c>
      <c r="L1448" s="29"/>
      <c r="N1448" s="30"/>
      <c r="O1448" s="8" t="str">
        <f>IF('項目E3(環境の整備)'!$AT$43="","NA",'項目E3(環境の整備)'!$AT$43)</f>
        <v>NA</v>
      </c>
      <c r="AB1448" s="30"/>
      <c r="AC1448" s="30"/>
      <c r="AD1448" s="30"/>
      <c r="AE1448" s="30"/>
      <c r="AF1448" s="30"/>
      <c r="AG1448" s="30"/>
      <c r="AH1448" s="30"/>
      <c r="AI1448" s="30"/>
      <c r="AK1448" s="30"/>
      <c r="AN1448" s="30"/>
      <c r="AO1448" s="30"/>
      <c r="AP1448" s="30"/>
      <c r="AQ1448" s="29"/>
      <c r="AR1448" s="29"/>
      <c r="AT1448" s="120"/>
      <c r="AU1448" s="9" t="s">
        <v>420</v>
      </c>
      <c r="BH1448" s="120"/>
      <c r="BI1448" s="120"/>
      <c r="BJ1448" s="120"/>
      <c r="BK1448" s="120"/>
      <c r="BL1448" s="120"/>
      <c r="BM1448" s="120"/>
      <c r="BN1448" s="120"/>
      <c r="BO1448" s="120"/>
      <c r="BQ1448" s="120"/>
      <c r="BT1448" s="120"/>
      <c r="BU1448" s="120"/>
      <c r="BV1448" s="120"/>
      <c r="BW1448" s="9" t="s">
        <v>343</v>
      </c>
      <c r="BX1448" s="29"/>
      <c r="DI1448" s="29"/>
      <c r="DJ1448" s="13" t="s">
        <v>370</v>
      </c>
    </row>
    <row r="1449" spans="2:114" ht="15" customHeight="1">
      <c r="B1449" s="91" t="s">
        <v>440</v>
      </c>
      <c r="C1449" s="92" t="s">
        <v>352</v>
      </c>
      <c r="D1449" s="92" t="s">
        <v>218</v>
      </c>
      <c r="E1449" s="93" t="s">
        <v>421</v>
      </c>
      <c r="F1449" s="9">
        <v>24</v>
      </c>
      <c r="G1449" s="9">
        <f t="shared" si="22"/>
        <v>1</v>
      </c>
      <c r="J1449" s="8">
        <f>IF($AL$1449="NA",0,1)</f>
        <v>0</v>
      </c>
      <c r="K1449" s="28" t="s">
        <v>118</v>
      </c>
      <c r="L1449" s="29"/>
      <c r="N1449" s="30"/>
      <c r="AB1449" s="30"/>
      <c r="AC1449" s="30"/>
      <c r="AD1449" s="30"/>
      <c r="AE1449" s="30"/>
      <c r="AF1449" s="30"/>
      <c r="AG1449" s="30"/>
      <c r="AH1449" s="30"/>
      <c r="AI1449" s="30"/>
      <c r="AK1449" s="30"/>
      <c r="AL1449" s="8" t="str">
        <f>IF('項目E3(環境の整備)'!$AU$43="","NA",'項目E3(環境の整備)'!$AU$43)</f>
        <v>NA</v>
      </c>
      <c r="AN1449" s="30"/>
      <c r="AO1449" s="30"/>
      <c r="AP1449" s="30"/>
      <c r="AQ1449" s="29"/>
      <c r="AR1449" s="29"/>
      <c r="AT1449" s="120"/>
      <c r="BH1449" s="120"/>
      <c r="BI1449" s="120"/>
      <c r="BJ1449" s="120"/>
      <c r="BK1449" s="120"/>
      <c r="BL1449" s="120"/>
      <c r="BM1449" s="120"/>
      <c r="BN1449" s="120"/>
      <c r="BO1449" s="120"/>
      <c r="BQ1449" s="120"/>
      <c r="BR1449" s="9" t="s">
        <v>422</v>
      </c>
      <c r="BT1449" s="120"/>
      <c r="BU1449" s="120"/>
      <c r="BV1449" s="120"/>
      <c r="BW1449" s="9" t="s">
        <v>344</v>
      </c>
      <c r="BX1449" s="29"/>
      <c r="DI1449" s="29"/>
      <c r="DJ1449" s="13" t="s">
        <v>127</v>
      </c>
    </row>
    <row r="1450" spans="2:114" ht="15" customHeight="1">
      <c r="B1450" s="91" t="s">
        <v>440</v>
      </c>
      <c r="C1450" s="92" t="s">
        <v>352</v>
      </c>
      <c r="D1450" s="92" t="s">
        <v>432</v>
      </c>
      <c r="E1450" s="93" t="s">
        <v>423</v>
      </c>
      <c r="F1450" s="9">
        <v>24</v>
      </c>
      <c r="G1450" s="9">
        <f t="shared" si="22"/>
        <v>1</v>
      </c>
      <c r="J1450" s="8">
        <f>IF(OR($M$1450="(選択)",LEN(TRIM($M$1450))=0,$M$1450="NA"),0,1)</f>
        <v>0</v>
      </c>
      <c r="K1450" s="28" t="s">
        <v>145</v>
      </c>
      <c r="L1450" s="29"/>
      <c r="M1450" s="8" t="str">
        <f>IF('項目E3(環境の整備)'!$AV$43="","NA",'項目E3(環境の整備)'!$AV$43)</f>
        <v>(選択)</v>
      </c>
      <c r="N1450" s="30"/>
      <c r="AB1450" s="30"/>
      <c r="AC1450" s="30"/>
      <c r="AD1450" s="30"/>
      <c r="AE1450" s="30"/>
      <c r="AF1450" s="30"/>
      <c r="AG1450" s="30"/>
      <c r="AH1450" s="30"/>
      <c r="AI1450" s="30"/>
      <c r="AK1450" s="30"/>
      <c r="AN1450" s="30"/>
      <c r="AO1450" s="30"/>
      <c r="AP1450" s="30"/>
      <c r="AQ1450" s="29"/>
      <c r="AR1450" s="29"/>
      <c r="AS1450" s="9" t="s">
        <v>424</v>
      </c>
      <c r="AT1450" s="120"/>
      <c r="BH1450" s="120"/>
      <c r="BI1450" s="120"/>
      <c r="BJ1450" s="120"/>
      <c r="BK1450" s="120"/>
      <c r="BL1450" s="120"/>
      <c r="BM1450" s="120"/>
      <c r="BN1450" s="120"/>
      <c r="BO1450" s="120"/>
      <c r="BQ1450" s="120"/>
      <c r="BT1450" s="120"/>
      <c r="BU1450" s="120"/>
      <c r="BV1450" s="120"/>
      <c r="BW1450" s="9" t="s">
        <v>345</v>
      </c>
      <c r="BX1450" s="29"/>
      <c r="DI1450" s="29"/>
      <c r="DJ1450" s="13" t="s">
        <v>360</v>
      </c>
    </row>
    <row r="1451" spans="2:114" ht="15" customHeight="1">
      <c r="B1451" s="91" t="s">
        <v>440</v>
      </c>
      <c r="C1451" s="92" t="s">
        <v>352</v>
      </c>
      <c r="D1451" s="92" t="s">
        <v>425</v>
      </c>
      <c r="E1451" s="93" t="s">
        <v>426</v>
      </c>
      <c r="F1451" s="9">
        <v>24</v>
      </c>
      <c r="G1451" s="9">
        <f t="shared" si="22"/>
        <v>1</v>
      </c>
      <c r="J1451" s="8">
        <f>IF($AL$1451="NA",0,1)</f>
        <v>0</v>
      </c>
      <c r="K1451" s="28" t="s">
        <v>118</v>
      </c>
      <c r="L1451" s="29"/>
      <c r="N1451" s="30"/>
      <c r="AB1451" s="30"/>
      <c r="AC1451" s="30"/>
      <c r="AD1451" s="30"/>
      <c r="AE1451" s="30"/>
      <c r="AF1451" s="30"/>
      <c r="AG1451" s="30"/>
      <c r="AH1451" s="30"/>
      <c r="AI1451" s="30"/>
      <c r="AK1451" s="30"/>
      <c r="AL1451" s="8" t="str">
        <f>IF('項目E3(環境の整備)'!$AW$43="","NA",'項目E3(環境の整備)'!$AW$43)</f>
        <v>NA</v>
      </c>
      <c r="AN1451" s="30"/>
      <c r="AO1451" s="30"/>
      <c r="AP1451" s="30"/>
      <c r="AQ1451" s="29"/>
      <c r="AR1451" s="29"/>
      <c r="AT1451" s="120"/>
      <c r="BH1451" s="120"/>
      <c r="BI1451" s="120"/>
      <c r="BJ1451" s="120"/>
      <c r="BK1451" s="120"/>
      <c r="BL1451" s="120"/>
      <c r="BM1451" s="120"/>
      <c r="BN1451" s="120"/>
      <c r="BO1451" s="120"/>
      <c r="BQ1451" s="120"/>
      <c r="BR1451" s="9" t="s">
        <v>427</v>
      </c>
      <c r="BT1451" s="120"/>
      <c r="BU1451" s="120"/>
      <c r="BV1451" s="120"/>
      <c r="BW1451" s="9" t="s">
        <v>346</v>
      </c>
      <c r="BX1451" s="29"/>
      <c r="DI1451" s="29"/>
      <c r="DJ1451" s="13" t="s">
        <v>127</v>
      </c>
    </row>
    <row r="1452" spans="2:114" ht="15" customHeight="1">
      <c r="B1452" s="91" t="s">
        <v>440</v>
      </c>
      <c r="C1452" s="92" t="s">
        <v>352</v>
      </c>
      <c r="D1452" s="92" t="s">
        <v>227</v>
      </c>
      <c r="E1452" s="93" t="s">
        <v>228</v>
      </c>
      <c r="F1452" s="9">
        <v>24</v>
      </c>
      <c r="G1452" s="9">
        <f t="shared" si="22"/>
        <v>1</v>
      </c>
      <c r="J1452" s="8">
        <f>IF($AL$1452="NA",0,1)</f>
        <v>0</v>
      </c>
      <c r="K1452" s="28" t="s">
        <v>118</v>
      </c>
      <c r="L1452" s="29"/>
      <c r="N1452" s="30"/>
      <c r="AB1452" s="30"/>
      <c r="AC1452" s="30"/>
      <c r="AD1452" s="30"/>
      <c r="AE1452" s="30"/>
      <c r="AF1452" s="30"/>
      <c r="AG1452" s="30"/>
      <c r="AH1452" s="30"/>
      <c r="AI1452" s="30"/>
      <c r="AK1452" s="30"/>
      <c r="AL1452" s="8" t="str">
        <f>IF('項目E3(環境の整備)'!$AX$43="","NA",'項目E3(環境の整備)'!$AX$43)</f>
        <v>NA</v>
      </c>
      <c r="AN1452" s="30"/>
      <c r="AO1452" s="30"/>
      <c r="AP1452" s="30"/>
      <c r="AQ1452" s="29"/>
      <c r="AR1452" s="29"/>
      <c r="AT1452" s="120"/>
      <c r="BH1452" s="120"/>
      <c r="BI1452" s="120"/>
      <c r="BJ1452" s="120"/>
      <c r="BK1452" s="120"/>
      <c r="BL1452" s="120"/>
      <c r="BM1452" s="120"/>
      <c r="BN1452" s="120"/>
      <c r="BO1452" s="120"/>
      <c r="BQ1452" s="120"/>
      <c r="BR1452" s="9" t="s">
        <v>428</v>
      </c>
      <c r="BT1452" s="120"/>
      <c r="BU1452" s="120"/>
      <c r="BV1452" s="120"/>
      <c r="BW1452" s="9" t="s">
        <v>347</v>
      </c>
      <c r="BX1452" s="29"/>
      <c r="DI1452" s="29"/>
      <c r="DJ1452" s="13" t="s">
        <v>127</v>
      </c>
    </row>
    <row r="1453" spans="2:114" ht="15" customHeight="1">
      <c r="B1453" s="91" t="s">
        <v>440</v>
      </c>
      <c r="C1453" s="92" t="s">
        <v>352</v>
      </c>
      <c r="D1453" s="92" t="s">
        <v>429</v>
      </c>
      <c r="E1453" s="93" t="s">
        <v>430</v>
      </c>
      <c r="F1453" s="9">
        <v>24</v>
      </c>
      <c r="G1453" s="9">
        <f t="shared" si="22"/>
        <v>1</v>
      </c>
      <c r="J1453" s="8">
        <f>IF(OR($M$1453="(選択)",LEN(TRIM($M$1453))=0,$M$1453="NA"),0,1)</f>
        <v>0</v>
      </c>
      <c r="K1453" s="28" t="s">
        <v>145</v>
      </c>
      <c r="L1453" s="29"/>
      <c r="M1453" s="8" t="str">
        <f>IF('項目E3(環境の整備)'!$AY$43="","NA",'項目E3(環境の整備)'!$AY$43)</f>
        <v>(選択)</v>
      </c>
      <c r="N1453" s="30"/>
      <c r="AB1453" s="30"/>
      <c r="AC1453" s="30"/>
      <c r="AD1453" s="30"/>
      <c r="AE1453" s="30"/>
      <c r="AF1453" s="30"/>
      <c r="AG1453" s="30"/>
      <c r="AH1453" s="30"/>
      <c r="AI1453" s="30"/>
      <c r="AK1453" s="30"/>
      <c r="AN1453" s="30"/>
      <c r="AO1453" s="30"/>
      <c r="AP1453" s="30"/>
      <c r="AQ1453" s="29"/>
      <c r="AR1453" s="29"/>
      <c r="AS1453" s="9" t="s">
        <v>431</v>
      </c>
      <c r="AT1453" s="120"/>
      <c r="BH1453" s="120"/>
      <c r="BI1453" s="120"/>
      <c r="BJ1453" s="120"/>
      <c r="BK1453" s="120"/>
      <c r="BL1453" s="120"/>
      <c r="BM1453" s="120"/>
      <c r="BN1453" s="120"/>
      <c r="BO1453" s="120"/>
      <c r="BQ1453" s="120"/>
      <c r="BT1453" s="120"/>
      <c r="BU1453" s="120"/>
      <c r="BV1453" s="120"/>
      <c r="BW1453" s="9" t="s">
        <v>348</v>
      </c>
      <c r="BX1453" s="29"/>
      <c r="DI1453" s="29"/>
      <c r="DJ1453" s="13" t="s">
        <v>360</v>
      </c>
    </row>
    <row r="1454" spans="2:114" ht="15" customHeight="1">
      <c r="B1454" s="91" t="s">
        <v>440</v>
      </c>
      <c r="C1454" s="92" t="s">
        <v>352</v>
      </c>
      <c r="D1454" s="92" t="s">
        <v>357</v>
      </c>
      <c r="E1454" s="93" t="s">
        <v>442</v>
      </c>
      <c r="F1454" s="9">
        <v>25</v>
      </c>
      <c r="G1454" s="9">
        <f t="shared" si="22"/>
        <v>1</v>
      </c>
      <c r="J1454" s="8">
        <f>IF(OR($M$1454="(選択)",LEN(TRIM($M$1454))=0,$M$1454="NA"),0,1)</f>
        <v>0</v>
      </c>
      <c r="K1454" s="28" t="s">
        <v>145</v>
      </c>
      <c r="L1454" s="29"/>
      <c r="M1454" s="8" t="str">
        <f>IF('項目E3(環境の整備)'!$C$44="","NA",'項目E3(環境の整備)'!$C$44)</f>
        <v>(選択)</v>
      </c>
      <c r="N1454" s="30"/>
      <c r="AB1454" s="30"/>
      <c r="AC1454" s="30"/>
      <c r="AD1454" s="30"/>
      <c r="AE1454" s="30"/>
      <c r="AF1454" s="30"/>
      <c r="AG1454" s="30"/>
      <c r="AH1454" s="30"/>
      <c r="AI1454" s="30"/>
      <c r="AK1454" s="30"/>
      <c r="AN1454" s="30"/>
      <c r="AO1454" s="30"/>
      <c r="AP1454" s="30"/>
      <c r="AQ1454" s="29"/>
      <c r="AR1454" s="29"/>
      <c r="AS1454" s="9" t="s">
        <v>359</v>
      </c>
      <c r="AT1454" s="120"/>
      <c r="BH1454" s="120"/>
      <c r="BI1454" s="120"/>
      <c r="BJ1454" s="120"/>
      <c r="BK1454" s="120"/>
      <c r="BL1454" s="120"/>
      <c r="BM1454" s="120"/>
      <c r="BN1454" s="120"/>
      <c r="BO1454" s="120"/>
      <c r="BQ1454" s="120"/>
      <c r="BT1454" s="120"/>
      <c r="BU1454" s="120"/>
      <c r="BV1454" s="120"/>
      <c r="BW1454" s="9" t="s">
        <v>295</v>
      </c>
      <c r="BX1454" s="29"/>
      <c r="DI1454" s="29"/>
      <c r="DJ1454" s="13" t="s">
        <v>360</v>
      </c>
    </row>
    <row r="1455" spans="2:114" ht="15" customHeight="1">
      <c r="B1455" s="91" t="s">
        <v>440</v>
      </c>
      <c r="C1455" s="92" t="s">
        <v>352</v>
      </c>
      <c r="D1455" s="92" t="s">
        <v>361</v>
      </c>
      <c r="E1455" s="93" t="s">
        <v>362</v>
      </c>
      <c r="F1455" s="9">
        <v>25</v>
      </c>
      <c r="G1455" s="9">
        <f t="shared" si="22"/>
        <v>1</v>
      </c>
      <c r="J1455" s="8">
        <f>IF($AL$1455="NA",0,1)</f>
        <v>0</v>
      </c>
      <c r="K1455" s="28" t="s">
        <v>118</v>
      </c>
      <c r="L1455" s="29"/>
      <c r="N1455" s="30"/>
      <c r="AB1455" s="30"/>
      <c r="AC1455" s="30"/>
      <c r="AD1455" s="30"/>
      <c r="AE1455" s="30"/>
      <c r="AF1455" s="30"/>
      <c r="AG1455" s="30"/>
      <c r="AH1455" s="30"/>
      <c r="AI1455" s="30"/>
      <c r="AK1455" s="30"/>
      <c r="AL1455" s="8" t="str">
        <f>IF('項目E3(環境の整備)'!$D$44="","NA",'項目E3(環境の整備)'!$D$44)</f>
        <v>NA</v>
      </c>
      <c r="AN1455" s="30"/>
      <c r="AO1455" s="30"/>
      <c r="AP1455" s="30"/>
      <c r="AQ1455" s="29"/>
      <c r="AR1455" s="29"/>
      <c r="AT1455" s="120"/>
      <c r="BH1455" s="120"/>
      <c r="BI1455" s="120"/>
      <c r="BJ1455" s="120"/>
      <c r="BK1455" s="120"/>
      <c r="BL1455" s="120"/>
      <c r="BM1455" s="120"/>
      <c r="BN1455" s="120"/>
      <c r="BO1455" s="120"/>
      <c r="BQ1455" s="120"/>
      <c r="BR1455" s="9" t="s">
        <v>363</v>
      </c>
      <c r="BT1455" s="120"/>
      <c r="BU1455" s="120"/>
      <c r="BV1455" s="120"/>
      <c r="BW1455" s="9" t="s">
        <v>296</v>
      </c>
      <c r="BX1455" s="29"/>
      <c r="DI1455" s="29"/>
      <c r="DJ1455" s="13" t="s">
        <v>127</v>
      </c>
    </row>
    <row r="1456" spans="2:114" ht="15" customHeight="1">
      <c r="B1456" s="91" t="s">
        <v>440</v>
      </c>
      <c r="C1456" s="92" t="s">
        <v>352</v>
      </c>
      <c r="D1456" s="92" t="s">
        <v>364</v>
      </c>
      <c r="E1456" s="93" t="s">
        <v>365</v>
      </c>
      <c r="F1456" s="9">
        <v>25</v>
      </c>
      <c r="G1456" s="9">
        <f t="shared" si="22"/>
        <v>1</v>
      </c>
      <c r="J1456" s="8">
        <f>IF(COUNTIF($O$1456:$AH$1456,"○")=0,0,1)</f>
        <v>0</v>
      </c>
      <c r="K1456" s="28" t="s">
        <v>366</v>
      </c>
      <c r="L1456" s="29"/>
      <c r="N1456" s="30"/>
      <c r="O1456" s="8" t="str">
        <f>IF('項目E3(環境の整備)'!$G$44="","NA",'項目E3(環境の整備)'!$G$44)</f>
        <v>NA</v>
      </c>
      <c r="P1456" s="8" t="str">
        <f>IF('項目E3(環境の整備)'!$H$44="","NA",'項目E3(環境の整備)'!$H$44)</f>
        <v>NA</v>
      </c>
      <c r="Q1456" s="8" t="str">
        <f>IF('項目E3(環境の整備)'!$I$44="","NA",'項目E3(環境の整備)'!$I$44)</f>
        <v>NA</v>
      </c>
      <c r="AB1456" s="30"/>
      <c r="AC1456" s="30"/>
      <c r="AD1456" s="30"/>
      <c r="AE1456" s="30"/>
      <c r="AF1456" s="30"/>
      <c r="AG1456" s="30"/>
      <c r="AH1456" s="30"/>
      <c r="AI1456" s="30"/>
      <c r="AK1456" s="30"/>
      <c r="AM1456" s="32"/>
      <c r="AN1456" s="30"/>
      <c r="AO1456" s="30"/>
      <c r="AP1456" s="30"/>
      <c r="AQ1456" s="29"/>
      <c r="AR1456" s="29"/>
      <c r="AT1456" s="120"/>
      <c r="AU1456" s="9" t="s">
        <v>367</v>
      </c>
      <c r="AV1456" s="9" t="s">
        <v>368</v>
      </c>
      <c r="AW1456" s="9" t="s">
        <v>369</v>
      </c>
      <c r="BH1456" s="120"/>
      <c r="BI1456" s="120"/>
      <c r="BJ1456" s="120"/>
      <c r="BK1456" s="120"/>
      <c r="BL1456" s="120"/>
      <c r="BM1456" s="120"/>
      <c r="BN1456" s="120"/>
      <c r="BO1456" s="120"/>
      <c r="BQ1456" s="120"/>
      <c r="BT1456" s="120"/>
      <c r="BU1456" s="120"/>
      <c r="BV1456" s="120"/>
      <c r="BW1456" s="9" t="s">
        <v>300</v>
      </c>
      <c r="BX1456" s="29"/>
      <c r="DI1456" s="29"/>
      <c r="DJ1456" s="13" t="s">
        <v>370</v>
      </c>
    </row>
    <row r="1457" spans="2:114" ht="15" customHeight="1">
      <c r="B1457" s="91" t="s">
        <v>440</v>
      </c>
      <c r="C1457" s="92" t="s">
        <v>352</v>
      </c>
      <c r="D1457" s="92" t="s">
        <v>364</v>
      </c>
      <c r="E1457" s="93" t="s">
        <v>371</v>
      </c>
      <c r="F1457" s="9">
        <v>25</v>
      </c>
      <c r="G1457" s="9">
        <f t="shared" si="22"/>
        <v>1</v>
      </c>
      <c r="I1457" s="8">
        <f>IF(AND($J$1456=1,$Q$1456&lt;&gt;"○"),1,0)</f>
        <v>0</v>
      </c>
      <c r="J1457" s="8">
        <f>IF($AL$1457="NA",0,1)</f>
        <v>0</v>
      </c>
      <c r="K1457" s="28" t="s">
        <v>118</v>
      </c>
      <c r="L1457" s="29"/>
      <c r="N1457" s="30"/>
      <c r="AB1457" s="30"/>
      <c r="AC1457" s="30"/>
      <c r="AD1457" s="30"/>
      <c r="AE1457" s="30"/>
      <c r="AF1457" s="30"/>
      <c r="AG1457" s="30"/>
      <c r="AH1457" s="30"/>
      <c r="AI1457" s="30"/>
      <c r="AK1457" s="30"/>
      <c r="AL1457" s="8" t="str">
        <f>IF('項目E3(環境の整備)'!$J$44="","NA",'項目E3(環境の整備)'!$J$44)</f>
        <v>NA</v>
      </c>
      <c r="AN1457" s="30"/>
      <c r="AO1457" s="30"/>
      <c r="AP1457" s="30"/>
      <c r="AQ1457" s="29"/>
      <c r="AR1457" s="29"/>
      <c r="AT1457" s="120"/>
      <c r="BH1457" s="120"/>
      <c r="BI1457" s="120"/>
      <c r="BJ1457" s="120"/>
      <c r="BK1457" s="120"/>
      <c r="BL1457" s="120"/>
      <c r="BM1457" s="120"/>
      <c r="BN1457" s="120"/>
      <c r="BO1457" s="120"/>
      <c r="BQ1457" s="120"/>
      <c r="BR1457" s="9" t="s">
        <v>372</v>
      </c>
      <c r="BT1457" s="120"/>
      <c r="BU1457" s="120"/>
      <c r="BV1457" s="120"/>
      <c r="BW1457" s="9" t="s">
        <v>301</v>
      </c>
      <c r="BX1457" s="29"/>
      <c r="BY1457" s="13" t="s">
        <v>369</v>
      </c>
      <c r="CA1457" s="13" t="s">
        <v>373</v>
      </c>
      <c r="DI1457" s="29"/>
      <c r="DJ1457" s="13" t="s">
        <v>127</v>
      </c>
    </row>
    <row r="1458" spans="2:114" ht="15" customHeight="1">
      <c r="B1458" s="91" t="s">
        <v>440</v>
      </c>
      <c r="C1458" s="92" t="s">
        <v>352</v>
      </c>
      <c r="D1458" s="92" t="s">
        <v>162</v>
      </c>
      <c r="E1458" s="93" t="s">
        <v>374</v>
      </c>
      <c r="F1458" s="9">
        <v>25</v>
      </c>
      <c r="G1458" s="9">
        <f t="shared" si="22"/>
        <v>1</v>
      </c>
      <c r="J1458" s="8">
        <f>IF(COUNTIF($O$1458:$AH$1458,"○")=0,0,1)</f>
        <v>0</v>
      </c>
      <c r="K1458" s="28" t="s">
        <v>154</v>
      </c>
      <c r="L1458" s="29"/>
      <c r="N1458" s="30"/>
      <c r="O1458" s="8" t="str">
        <f>IF('項目E3(環境の整備)'!$K$44="","NA",'項目E3(環境の整備)'!$K$44)</f>
        <v>NA</v>
      </c>
      <c r="P1458" s="8" t="str">
        <f>IF('項目E3(環境の整備)'!$L$44="","NA",'項目E3(環境の整備)'!$L$44)</f>
        <v>NA</v>
      </c>
      <c r="Q1458" s="8" t="str">
        <f>IF('項目E3(環境の整備)'!$M$44="","NA",'項目E3(環境の整備)'!$M$44)</f>
        <v>NA</v>
      </c>
      <c r="R1458" s="8" t="str">
        <f>IF('項目E3(環境の整備)'!$N$44="","NA",'項目E3(環境の整備)'!$N$44)</f>
        <v>NA</v>
      </c>
      <c r="AB1458" s="30"/>
      <c r="AC1458" s="30"/>
      <c r="AD1458" s="30"/>
      <c r="AE1458" s="30"/>
      <c r="AF1458" s="30"/>
      <c r="AG1458" s="30"/>
      <c r="AH1458" s="30"/>
      <c r="AI1458" s="30"/>
      <c r="AK1458" s="30"/>
      <c r="AN1458" s="30"/>
      <c r="AO1458" s="30"/>
      <c r="AP1458" s="30"/>
      <c r="AQ1458" s="29"/>
      <c r="AR1458" s="29"/>
      <c r="AT1458" s="120"/>
      <c r="AU1458" s="9" t="s">
        <v>375</v>
      </c>
      <c r="AV1458" s="9" t="s">
        <v>376</v>
      </c>
      <c r="AW1458" s="9" t="s">
        <v>377</v>
      </c>
      <c r="AX1458" s="9" t="s">
        <v>378</v>
      </c>
      <c r="BH1458" s="120"/>
      <c r="BI1458" s="120"/>
      <c r="BJ1458" s="120"/>
      <c r="BK1458" s="120"/>
      <c r="BL1458" s="120"/>
      <c r="BM1458" s="120"/>
      <c r="BN1458" s="120"/>
      <c r="BO1458" s="120"/>
      <c r="BQ1458" s="120"/>
      <c r="BT1458" s="120"/>
      <c r="BU1458" s="120"/>
      <c r="BV1458" s="120"/>
      <c r="BW1458" s="9" t="s">
        <v>306</v>
      </c>
      <c r="BX1458" s="29"/>
      <c r="DI1458" s="29"/>
      <c r="DJ1458" s="13" t="s">
        <v>370</v>
      </c>
    </row>
    <row r="1459" spans="2:114" ht="15" customHeight="1">
      <c r="B1459" s="91" t="s">
        <v>440</v>
      </c>
      <c r="C1459" s="92" t="s">
        <v>352</v>
      </c>
      <c r="D1459" s="92" t="s">
        <v>379</v>
      </c>
      <c r="E1459" s="93" t="s">
        <v>380</v>
      </c>
      <c r="F1459" s="9">
        <v>25</v>
      </c>
      <c r="G1459" s="9">
        <f t="shared" si="22"/>
        <v>1</v>
      </c>
      <c r="J1459" s="8">
        <f>IF(COUNTIF($O$1459:$AH$1459,"○")=0,0,1)</f>
        <v>0</v>
      </c>
      <c r="K1459" s="28" t="s">
        <v>154</v>
      </c>
      <c r="L1459" s="29"/>
      <c r="N1459" s="30"/>
      <c r="O1459" s="8" t="str">
        <f>IF('項目E3(環境の整備)'!$O$44="","NA",'項目E3(環境の整備)'!$O$44)</f>
        <v>NA</v>
      </c>
      <c r="P1459" s="8" t="str">
        <f>IF('項目E3(環境の整備)'!$P$44="","NA",'項目E3(環境の整備)'!$P$44)</f>
        <v>NA</v>
      </c>
      <c r="Q1459" s="8" t="str">
        <f>IF('項目E3(環境の整備)'!$Q$44="","NA",'項目E3(環境の整備)'!$Q$44)</f>
        <v>NA</v>
      </c>
      <c r="R1459" s="8" t="str">
        <f>IF('項目E3(環境の整備)'!$R$44="","NA",'項目E3(環境の整備)'!$R$44)</f>
        <v>NA</v>
      </c>
      <c r="S1459" s="8" t="str">
        <f>IF('項目E3(環境の整備)'!$S$44="","NA",'項目E3(環境の整備)'!$S$44)</f>
        <v>NA</v>
      </c>
      <c r="T1459" s="8" t="str">
        <f>IF('項目E3(環境の整備)'!$T$44="","NA",'項目E3(環境の整備)'!$T$44)</f>
        <v>NA</v>
      </c>
      <c r="U1459" s="8" t="str">
        <f>IF('項目E3(環境の整備)'!$U$44="","NA",'項目E3(環境の整備)'!$U$44)</f>
        <v>NA</v>
      </c>
      <c r="V1459" s="8" t="str">
        <f>IF('項目E3(環境の整備)'!$V$44="","NA",'項目E3(環境の整備)'!$V$44)</f>
        <v>NA</v>
      </c>
      <c r="W1459" s="8" t="str">
        <f>IF('項目E3(環境の整備)'!$W$44="","NA",'項目E3(環境の整備)'!$W$44)</f>
        <v>NA</v>
      </c>
      <c r="AB1459" s="30"/>
      <c r="AC1459" s="30"/>
      <c r="AD1459" s="30"/>
      <c r="AE1459" s="30"/>
      <c r="AF1459" s="30"/>
      <c r="AG1459" s="30"/>
      <c r="AH1459" s="30"/>
      <c r="AI1459" s="30"/>
      <c r="AK1459" s="30"/>
      <c r="AN1459" s="30"/>
      <c r="AO1459" s="30"/>
      <c r="AP1459" s="30"/>
      <c r="AQ1459" s="29"/>
      <c r="AR1459" s="29"/>
      <c r="AT1459" s="120"/>
      <c r="AU1459" s="9" t="s">
        <v>381</v>
      </c>
      <c r="AV1459" s="9" t="s">
        <v>382</v>
      </c>
      <c r="AW1459" s="9" t="s">
        <v>383</v>
      </c>
      <c r="AX1459" s="9" t="s">
        <v>384</v>
      </c>
      <c r="AY1459" s="9" t="s">
        <v>385</v>
      </c>
      <c r="AZ1459" s="9" t="s">
        <v>386</v>
      </c>
      <c r="BA1459" s="9" t="s">
        <v>387</v>
      </c>
      <c r="BB1459" s="9" t="s">
        <v>388</v>
      </c>
      <c r="BC1459" s="9" t="s">
        <v>389</v>
      </c>
      <c r="BH1459" s="120"/>
      <c r="BI1459" s="120"/>
      <c r="BJ1459" s="120"/>
      <c r="BK1459" s="120"/>
      <c r="BL1459" s="120"/>
      <c r="BM1459" s="120"/>
      <c r="BN1459" s="120"/>
      <c r="BO1459" s="120"/>
      <c r="BQ1459" s="120"/>
      <c r="BT1459" s="120"/>
      <c r="BU1459" s="120"/>
      <c r="BV1459" s="120"/>
      <c r="BW1459" s="9" t="s">
        <v>316</v>
      </c>
      <c r="BX1459" s="29"/>
      <c r="DI1459" s="29"/>
      <c r="DJ1459" s="13" t="s">
        <v>370</v>
      </c>
    </row>
    <row r="1460" spans="2:114" ht="15" customHeight="1">
      <c r="B1460" s="91" t="s">
        <v>440</v>
      </c>
      <c r="C1460" s="92" t="s">
        <v>352</v>
      </c>
      <c r="D1460" s="92" t="s">
        <v>391</v>
      </c>
      <c r="E1460" s="93" t="s">
        <v>392</v>
      </c>
      <c r="F1460" s="9">
        <v>25</v>
      </c>
      <c r="G1460" s="9">
        <f t="shared" si="22"/>
        <v>1</v>
      </c>
      <c r="J1460" s="8">
        <f>IF(COUNTIF($O$1460:$AH$1460,"○")=0,0,1)</f>
        <v>0</v>
      </c>
      <c r="K1460" s="28" t="s">
        <v>154</v>
      </c>
      <c r="L1460" s="29"/>
      <c r="N1460" s="30"/>
      <c r="O1460" s="8" t="str">
        <f>IF('項目E3(環境の整備)'!$X$44="","NA",'項目E3(環境の整備)'!$X$44)</f>
        <v>NA</v>
      </c>
      <c r="P1460" s="8" t="str">
        <f>IF('項目E3(環境の整備)'!$Y$44="","NA",'項目E3(環境の整備)'!$Y$44)</f>
        <v>NA</v>
      </c>
      <c r="Q1460" s="8" t="str">
        <f>IF('項目E3(環境の整備)'!$Z$44="","NA",'項目E3(環境の整備)'!$Z$44)</f>
        <v>NA</v>
      </c>
      <c r="R1460" s="8" t="str">
        <f>IF('項目E3(環境の整備)'!$AA$44="","NA",'項目E3(環境の整備)'!$AA$44)</f>
        <v>NA</v>
      </c>
      <c r="S1460" s="8" t="str">
        <f>IF('項目E3(環境の整備)'!$AB$44="","NA",'項目E3(環境の整備)'!$AB$44)</f>
        <v>NA</v>
      </c>
      <c r="T1460" s="8" t="str">
        <f>IF('項目E3(環境の整備)'!$AC$44="","NA",'項目E3(環境の整備)'!$AC$44)</f>
        <v>NA</v>
      </c>
      <c r="U1460" s="8" t="str">
        <f>IF('項目E3(環境の整備)'!$AD$44="","NA",'項目E3(環境の整備)'!$AD$44)</f>
        <v>NA</v>
      </c>
      <c r="V1460" s="8" t="str">
        <f>IF('項目E3(環境の整備)'!$AE$44="","NA",'項目E3(環境の整備)'!$AE$44)</f>
        <v>NA</v>
      </c>
      <c r="W1460" s="8" t="str">
        <f>IF('項目E3(環境の整備)'!$AF$44="","NA",'項目E3(環境の整備)'!$AF$44)</f>
        <v>NA</v>
      </c>
      <c r="X1460" s="8" t="str">
        <f>IF('項目E3(環境の整備)'!$AG$44="","NA",'項目E3(環境の整備)'!$AG$44)</f>
        <v>NA</v>
      </c>
      <c r="Y1460" s="8" t="str">
        <f>IF('項目E3(環境の整備)'!$AH$44="","NA",'項目E3(環境の整備)'!$AH$44)</f>
        <v>NA</v>
      </c>
      <c r="AB1460" s="30"/>
      <c r="AC1460" s="30"/>
      <c r="AD1460" s="30"/>
      <c r="AE1460" s="30"/>
      <c r="AF1460" s="30"/>
      <c r="AG1460" s="30"/>
      <c r="AH1460" s="30"/>
      <c r="AI1460" s="30"/>
      <c r="AK1460" s="30"/>
      <c r="AN1460" s="30"/>
      <c r="AO1460" s="30"/>
      <c r="AP1460" s="30"/>
      <c r="AQ1460" s="29"/>
      <c r="AR1460" s="29"/>
      <c r="AT1460" s="120"/>
      <c r="AU1460" s="9" t="s">
        <v>393</v>
      </c>
      <c r="AV1460" s="9" t="s">
        <v>394</v>
      </c>
      <c r="AW1460" s="9" t="s">
        <v>395</v>
      </c>
      <c r="AX1460" s="9" t="s">
        <v>396</v>
      </c>
      <c r="AY1460" s="9" t="s">
        <v>397</v>
      </c>
      <c r="AZ1460" s="9" t="s">
        <v>398</v>
      </c>
      <c r="BA1460" s="9" t="s">
        <v>399</v>
      </c>
      <c r="BB1460" s="9" t="s">
        <v>400</v>
      </c>
      <c r="BC1460" s="9" t="s">
        <v>401</v>
      </c>
      <c r="BD1460" s="9" t="s">
        <v>402</v>
      </c>
      <c r="BE1460" s="9" t="s">
        <v>403</v>
      </c>
      <c r="BH1460" s="120"/>
      <c r="BI1460" s="120"/>
      <c r="BJ1460" s="120"/>
      <c r="BK1460" s="120"/>
      <c r="BL1460" s="120"/>
      <c r="BM1460" s="120"/>
      <c r="BN1460" s="120"/>
      <c r="BO1460" s="120"/>
      <c r="BQ1460" s="120"/>
      <c r="BT1460" s="120"/>
      <c r="BU1460" s="120"/>
      <c r="BV1460" s="120"/>
      <c r="BW1460" s="9" t="s">
        <v>328</v>
      </c>
      <c r="BX1460" s="29"/>
      <c r="DI1460" s="29"/>
      <c r="DJ1460" s="13" t="s">
        <v>370</v>
      </c>
    </row>
    <row r="1461" spans="2:114" ht="15" customHeight="1">
      <c r="B1461" s="91" t="s">
        <v>440</v>
      </c>
      <c r="C1461" s="92" t="s">
        <v>352</v>
      </c>
      <c r="D1461" s="92" t="s">
        <v>391</v>
      </c>
      <c r="E1461" s="93" t="s">
        <v>404</v>
      </c>
      <c r="F1461" s="9">
        <v>25</v>
      </c>
      <c r="G1461" s="9">
        <f t="shared" si="22"/>
        <v>1</v>
      </c>
      <c r="I1461" s="8">
        <f>IF(AND($J$1460=1,$Y$1460&lt;&gt;"○"),1,0)</f>
        <v>0</v>
      </c>
      <c r="J1461" s="8">
        <f>IF($AL$1461="NA",0,1)</f>
        <v>0</v>
      </c>
      <c r="K1461" s="28" t="s">
        <v>118</v>
      </c>
      <c r="L1461" s="29"/>
      <c r="N1461" s="30"/>
      <c r="AB1461" s="30"/>
      <c r="AC1461" s="30"/>
      <c r="AD1461" s="30"/>
      <c r="AE1461" s="30"/>
      <c r="AF1461" s="30"/>
      <c r="AG1461" s="30"/>
      <c r="AH1461" s="30"/>
      <c r="AI1461" s="30"/>
      <c r="AK1461" s="30"/>
      <c r="AL1461" s="8" t="str">
        <f>IF('項目E3(環境の整備)'!$AI$44="","NA",'項目E3(環境の整備)'!$AI$44)</f>
        <v>NA</v>
      </c>
      <c r="AN1461" s="30"/>
      <c r="AO1461" s="30"/>
      <c r="AP1461" s="30"/>
      <c r="AQ1461" s="29"/>
      <c r="AR1461" s="29"/>
      <c r="AT1461" s="120"/>
      <c r="BH1461" s="120"/>
      <c r="BI1461" s="120"/>
      <c r="BJ1461" s="120"/>
      <c r="BK1461" s="120"/>
      <c r="BL1461" s="120"/>
      <c r="BM1461" s="120"/>
      <c r="BN1461" s="120"/>
      <c r="BO1461" s="120"/>
      <c r="BQ1461" s="120"/>
      <c r="BR1461" s="9" t="s">
        <v>405</v>
      </c>
      <c r="BT1461" s="120"/>
      <c r="BU1461" s="120"/>
      <c r="BV1461" s="120"/>
      <c r="BW1461" s="9" t="s">
        <v>329</v>
      </c>
      <c r="BX1461" s="29"/>
      <c r="BY1461" s="13" t="s">
        <v>403</v>
      </c>
      <c r="CA1461" s="13" t="s">
        <v>373</v>
      </c>
      <c r="DI1461" s="29"/>
      <c r="DJ1461" s="13" t="s">
        <v>127</v>
      </c>
    </row>
    <row r="1462" spans="2:114" ht="15" customHeight="1">
      <c r="B1462" s="91" t="s">
        <v>440</v>
      </c>
      <c r="C1462" s="92" t="s">
        <v>352</v>
      </c>
      <c r="D1462" s="92" t="s">
        <v>406</v>
      </c>
      <c r="E1462" s="93" t="s">
        <v>407</v>
      </c>
      <c r="F1462" s="9">
        <v>25</v>
      </c>
      <c r="G1462" s="9">
        <f t="shared" si="22"/>
        <v>1</v>
      </c>
      <c r="J1462" s="8">
        <f>IF(COUNTIF($O$1462:$AH$1462,"○")=0,0,1)</f>
        <v>0</v>
      </c>
      <c r="K1462" s="28" t="s">
        <v>154</v>
      </c>
      <c r="L1462" s="29"/>
      <c r="N1462" s="30"/>
      <c r="O1462" s="8" t="str">
        <f>IF('項目E3(環境の整備)'!$AJ$44="","NA",'項目E3(環境の整備)'!$AJ$44)</f>
        <v>NA</v>
      </c>
      <c r="P1462" s="8" t="str">
        <f>IF('項目E3(環境の整備)'!$AK$44="","NA",'項目E3(環境の整備)'!$AK$44)</f>
        <v>NA</v>
      </c>
      <c r="Q1462" s="8" t="str">
        <f>IF('項目E3(環境の整備)'!$AL$44="","NA",'項目E3(環境の整備)'!$AL$44)</f>
        <v>NA</v>
      </c>
      <c r="R1462" s="8" t="str">
        <f>IF('項目E3(環境の整備)'!$AM$44="","NA",'項目E3(環境の整備)'!$AM$44)</f>
        <v>NA</v>
      </c>
      <c r="S1462" s="8" t="str">
        <f>IF('項目E3(環境の整備)'!$AN$44="","NA",'項目E3(環境の整備)'!$AN$44)</f>
        <v>NA</v>
      </c>
      <c r="T1462" s="8" t="str">
        <f>IF('項目E3(環境の整備)'!$AO$44="","NA",'項目E3(環境の整備)'!$AO$44)</f>
        <v>NA</v>
      </c>
      <c r="AB1462" s="30"/>
      <c r="AC1462" s="30"/>
      <c r="AD1462" s="30"/>
      <c r="AE1462" s="30"/>
      <c r="AF1462" s="30"/>
      <c r="AG1462" s="30"/>
      <c r="AH1462" s="30"/>
      <c r="AI1462" s="30"/>
      <c r="AK1462" s="30"/>
      <c r="AN1462" s="30"/>
      <c r="AO1462" s="30"/>
      <c r="AP1462" s="30"/>
      <c r="AQ1462" s="29"/>
      <c r="AR1462" s="29"/>
      <c r="AT1462" s="120"/>
      <c r="AU1462" s="9" t="s">
        <v>408</v>
      </c>
      <c r="AV1462" s="9" t="s">
        <v>409</v>
      </c>
      <c r="AW1462" s="9" t="s">
        <v>410</v>
      </c>
      <c r="AX1462" s="9" t="s">
        <v>411</v>
      </c>
      <c r="AY1462" s="9" t="s">
        <v>412</v>
      </c>
      <c r="AZ1462" s="9" t="s">
        <v>413</v>
      </c>
      <c r="BH1462" s="120"/>
      <c r="BI1462" s="120"/>
      <c r="BJ1462" s="120"/>
      <c r="BK1462" s="120"/>
      <c r="BL1462" s="120"/>
      <c r="BM1462" s="120"/>
      <c r="BN1462" s="120"/>
      <c r="BO1462" s="120"/>
      <c r="BQ1462" s="120"/>
      <c r="BT1462" s="120"/>
      <c r="BU1462" s="120"/>
      <c r="BV1462" s="120"/>
      <c r="BW1462" s="9" t="s">
        <v>336</v>
      </c>
      <c r="BX1462" s="29"/>
      <c r="DI1462" s="29"/>
      <c r="DJ1462" s="13" t="s">
        <v>370</v>
      </c>
    </row>
    <row r="1463" spans="2:114" ht="15" customHeight="1">
      <c r="B1463" s="91" t="s">
        <v>440</v>
      </c>
      <c r="C1463" s="92" t="s">
        <v>352</v>
      </c>
      <c r="D1463" s="92" t="s">
        <v>406</v>
      </c>
      <c r="E1463" s="93" t="s">
        <v>414</v>
      </c>
      <c r="F1463" s="9">
        <v>25</v>
      </c>
      <c r="G1463" s="9">
        <f t="shared" si="22"/>
        <v>1</v>
      </c>
      <c r="I1463" s="8">
        <f>IF(AND($J$1462=1,$T$1462&lt;&gt;"○"),1,0)</f>
        <v>0</v>
      </c>
      <c r="J1463" s="8">
        <f>IF($AL$1463="NA",0,1)</f>
        <v>0</v>
      </c>
      <c r="K1463" s="28" t="s">
        <v>118</v>
      </c>
      <c r="L1463" s="29"/>
      <c r="N1463" s="30"/>
      <c r="AB1463" s="30"/>
      <c r="AC1463" s="30"/>
      <c r="AD1463" s="30"/>
      <c r="AE1463" s="30"/>
      <c r="AF1463" s="30"/>
      <c r="AG1463" s="30"/>
      <c r="AH1463" s="30"/>
      <c r="AI1463" s="30"/>
      <c r="AK1463" s="30"/>
      <c r="AL1463" s="8" t="str">
        <f>IF('項目E3(環境の整備)'!$AP$44="","NA",'項目E3(環境の整備)'!$AP$44)</f>
        <v>NA</v>
      </c>
      <c r="AN1463" s="30"/>
      <c r="AO1463" s="30"/>
      <c r="AP1463" s="30"/>
      <c r="AQ1463" s="29"/>
      <c r="AR1463" s="29"/>
      <c r="AT1463" s="120"/>
      <c r="BH1463" s="120"/>
      <c r="BI1463" s="120"/>
      <c r="BJ1463" s="120"/>
      <c r="BK1463" s="120"/>
      <c r="BL1463" s="120"/>
      <c r="BM1463" s="120"/>
      <c r="BN1463" s="120"/>
      <c r="BO1463" s="120"/>
      <c r="BQ1463" s="120"/>
      <c r="BR1463" s="9" t="s">
        <v>415</v>
      </c>
      <c r="BT1463" s="120"/>
      <c r="BU1463" s="120"/>
      <c r="BV1463" s="120"/>
      <c r="BW1463" s="9" t="s">
        <v>337</v>
      </c>
      <c r="BX1463" s="29"/>
      <c r="BY1463" s="13" t="s">
        <v>413</v>
      </c>
      <c r="CA1463" s="13" t="s">
        <v>373</v>
      </c>
      <c r="DI1463" s="29"/>
      <c r="DJ1463" s="13" t="s">
        <v>127</v>
      </c>
    </row>
    <row r="1464" spans="2:114" ht="15" customHeight="1">
      <c r="B1464" s="91" t="s">
        <v>440</v>
      </c>
      <c r="C1464" s="92" t="s">
        <v>352</v>
      </c>
      <c r="D1464" s="92" t="s">
        <v>209</v>
      </c>
      <c r="E1464" s="93" t="s">
        <v>210</v>
      </c>
      <c r="F1464" s="9">
        <v>25</v>
      </c>
      <c r="G1464" s="9">
        <f t="shared" si="22"/>
        <v>1</v>
      </c>
      <c r="J1464" s="8">
        <f>IF(COUNTIF($O$1464:$AH$1464,"○")=0,0,1)</f>
        <v>0</v>
      </c>
      <c r="K1464" s="28" t="s">
        <v>154</v>
      </c>
      <c r="L1464" s="29"/>
      <c r="N1464" s="30"/>
      <c r="O1464" s="8" t="str">
        <f>IF('項目E3(環境の整備)'!$AQ$44="","NA",'項目E3(環境の整備)'!$AQ$44)</f>
        <v>NA</v>
      </c>
      <c r="P1464" s="8" t="str">
        <f>IF('項目E3(環境の整備)'!$AR$44="","NA",'項目E3(環境の整備)'!$AR$44)</f>
        <v>NA</v>
      </c>
      <c r="Q1464" s="8" t="str">
        <f>IF('項目E3(環境の整備)'!$AS$44="","NA",'項目E3(環境の整備)'!$AS$44)</f>
        <v>NA</v>
      </c>
      <c r="AB1464" s="30"/>
      <c r="AC1464" s="30"/>
      <c r="AD1464" s="30"/>
      <c r="AE1464" s="30"/>
      <c r="AF1464" s="30"/>
      <c r="AG1464" s="30"/>
      <c r="AH1464" s="30"/>
      <c r="AI1464" s="30"/>
      <c r="AK1464" s="30"/>
      <c r="AN1464" s="30"/>
      <c r="AO1464" s="30"/>
      <c r="AP1464" s="30"/>
      <c r="AQ1464" s="29"/>
      <c r="AR1464" s="29"/>
      <c r="AT1464" s="120"/>
      <c r="AU1464" s="9" t="s">
        <v>416</v>
      </c>
      <c r="AV1464" s="9" t="s">
        <v>417</v>
      </c>
      <c r="AW1464" s="9" t="s">
        <v>418</v>
      </c>
      <c r="BH1464" s="120"/>
      <c r="BI1464" s="120"/>
      <c r="BJ1464" s="120"/>
      <c r="BK1464" s="120"/>
      <c r="BL1464" s="120"/>
      <c r="BM1464" s="120"/>
      <c r="BN1464" s="120"/>
      <c r="BO1464" s="120"/>
      <c r="BQ1464" s="120"/>
      <c r="BT1464" s="120"/>
      <c r="BU1464" s="120"/>
      <c r="BV1464" s="120"/>
      <c r="BW1464" s="9" t="s">
        <v>342</v>
      </c>
      <c r="BX1464" s="29"/>
      <c r="DI1464" s="29"/>
      <c r="DJ1464" s="13" t="s">
        <v>370</v>
      </c>
    </row>
    <row r="1465" spans="2:114" ht="15" customHeight="1">
      <c r="B1465" s="91" t="s">
        <v>440</v>
      </c>
      <c r="C1465" s="92" t="s">
        <v>352</v>
      </c>
      <c r="D1465" s="92" t="s">
        <v>215</v>
      </c>
      <c r="E1465" s="93" t="s">
        <v>419</v>
      </c>
      <c r="F1465" s="9">
        <v>25</v>
      </c>
      <c r="G1465" s="9">
        <f t="shared" si="22"/>
        <v>1</v>
      </c>
      <c r="J1465" s="8">
        <f>IF(COUNTIF($O$1465:$AH$1465,"○")=0,0,1)</f>
        <v>0</v>
      </c>
      <c r="K1465" s="28" t="s">
        <v>154</v>
      </c>
      <c r="L1465" s="29"/>
      <c r="N1465" s="30"/>
      <c r="O1465" s="8" t="str">
        <f>IF('項目E3(環境の整備)'!$AT$44="","NA",'項目E3(環境の整備)'!$AT$44)</f>
        <v>NA</v>
      </c>
      <c r="AB1465" s="30"/>
      <c r="AC1465" s="30"/>
      <c r="AD1465" s="30"/>
      <c r="AE1465" s="30"/>
      <c r="AF1465" s="30"/>
      <c r="AG1465" s="30"/>
      <c r="AH1465" s="30"/>
      <c r="AI1465" s="30"/>
      <c r="AK1465" s="30"/>
      <c r="AN1465" s="30"/>
      <c r="AO1465" s="30"/>
      <c r="AP1465" s="30"/>
      <c r="AQ1465" s="29"/>
      <c r="AR1465" s="29"/>
      <c r="AT1465" s="120"/>
      <c r="AU1465" s="9" t="s">
        <v>420</v>
      </c>
      <c r="BH1465" s="120"/>
      <c r="BI1465" s="120"/>
      <c r="BJ1465" s="120"/>
      <c r="BK1465" s="120"/>
      <c r="BL1465" s="120"/>
      <c r="BM1465" s="120"/>
      <c r="BN1465" s="120"/>
      <c r="BO1465" s="120"/>
      <c r="BQ1465" s="120"/>
      <c r="BT1465" s="120"/>
      <c r="BU1465" s="120"/>
      <c r="BV1465" s="120"/>
      <c r="BW1465" s="9" t="s">
        <v>343</v>
      </c>
      <c r="BX1465" s="29"/>
      <c r="DI1465" s="29"/>
      <c r="DJ1465" s="13" t="s">
        <v>370</v>
      </c>
    </row>
    <row r="1466" spans="2:114" ht="15" customHeight="1">
      <c r="B1466" s="91" t="s">
        <v>440</v>
      </c>
      <c r="C1466" s="92" t="s">
        <v>352</v>
      </c>
      <c r="D1466" s="92" t="s">
        <v>218</v>
      </c>
      <c r="E1466" s="93" t="s">
        <v>421</v>
      </c>
      <c r="F1466" s="9">
        <v>25</v>
      </c>
      <c r="G1466" s="9">
        <f t="shared" si="22"/>
        <v>1</v>
      </c>
      <c r="J1466" s="8">
        <f>IF($AL$1466="NA",0,1)</f>
        <v>0</v>
      </c>
      <c r="K1466" s="28" t="s">
        <v>118</v>
      </c>
      <c r="L1466" s="29"/>
      <c r="N1466" s="30"/>
      <c r="AB1466" s="30"/>
      <c r="AC1466" s="30"/>
      <c r="AD1466" s="30"/>
      <c r="AE1466" s="30"/>
      <c r="AF1466" s="30"/>
      <c r="AG1466" s="30"/>
      <c r="AH1466" s="30"/>
      <c r="AI1466" s="30"/>
      <c r="AK1466" s="30"/>
      <c r="AL1466" s="8" t="str">
        <f>IF('項目E3(環境の整備)'!$AU$44="","NA",'項目E3(環境の整備)'!$AU$44)</f>
        <v>NA</v>
      </c>
      <c r="AN1466" s="30"/>
      <c r="AO1466" s="30"/>
      <c r="AP1466" s="30"/>
      <c r="AQ1466" s="29"/>
      <c r="AR1466" s="29"/>
      <c r="AT1466" s="120"/>
      <c r="BH1466" s="120"/>
      <c r="BI1466" s="120"/>
      <c r="BJ1466" s="120"/>
      <c r="BK1466" s="120"/>
      <c r="BL1466" s="120"/>
      <c r="BM1466" s="120"/>
      <c r="BN1466" s="120"/>
      <c r="BO1466" s="120"/>
      <c r="BQ1466" s="120"/>
      <c r="BR1466" s="9" t="s">
        <v>422</v>
      </c>
      <c r="BT1466" s="120"/>
      <c r="BU1466" s="120"/>
      <c r="BV1466" s="120"/>
      <c r="BW1466" s="9" t="s">
        <v>344</v>
      </c>
      <c r="BX1466" s="29"/>
      <c r="DI1466" s="29"/>
      <c r="DJ1466" s="13" t="s">
        <v>127</v>
      </c>
    </row>
    <row r="1467" spans="2:114" ht="15" customHeight="1">
      <c r="B1467" s="91" t="s">
        <v>440</v>
      </c>
      <c r="C1467" s="92" t="s">
        <v>352</v>
      </c>
      <c r="D1467" s="92" t="s">
        <v>432</v>
      </c>
      <c r="E1467" s="93" t="s">
        <v>423</v>
      </c>
      <c r="F1467" s="9">
        <v>25</v>
      </c>
      <c r="G1467" s="9">
        <f t="shared" si="22"/>
        <v>1</v>
      </c>
      <c r="J1467" s="8">
        <f>IF(OR($M$1467="(選択)",LEN(TRIM($M$1467))=0,$M$1467="NA"),0,1)</f>
        <v>0</v>
      </c>
      <c r="K1467" s="28" t="s">
        <v>145</v>
      </c>
      <c r="L1467" s="29"/>
      <c r="M1467" s="8" t="str">
        <f>IF('項目E3(環境の整備)'!$AV$44="","NA",'項目E3(環境の整備)'!$AV$44)</f>
        <v>(選択)</v>
      </c>
      <c r="N1467" s="30"/>
      <c r="AB1467" s="30"/>
      <c r="AC1467" s="30"/>
      <c r="AD1467" s="30"/>
      <c r="AE1467" s="30"/>
      <c r="AF1467" s="30"/>
      <c r="AG1467" s="30"/>
      <c r="AH1467" s="30"/>
      <c r="AI1467" s="30"/>
      <c r="AK1467" s="30"/>
      <c r="AN1467" s="30"/>
      <c r="AO1467" s="30"/>
      <c r="AP1467" s="30"/>
      <c r="AQ1467" s="29"/>
      <c r="AR1467" s="29"/>
      <c r="AS1467" s="9" t="s">
        <v>424</v>
      </c>
      <c r="AT1467" s="120"/>
      <c r="BH1467" s="120"/>
      <c r="BI1467" s="120"/>
      <c r="BJ1467" s="120"/>
      <c r="BK1467" s="120"/>
      <c r="BL1467" s="120"/>
      <c r="BM1467" s="120"/>
      <c r="BN1467" s="120"/>
      <c r="BO1467" s="120"/>
      <c r="BQ1467" s="120"/>
      <c r="BT1467" s="120"/>
      <c r="BU1467" s="120"/>
      <c r="BV1467" s="120"/>
      <c r="BW1467" s="9" t="s">
        <v>345</v>
      </c>
      <c r="BX1467" s="29"/>
      <c r="DI1467" s="29"/>
      <c r="DJ1467" s="13" t="s">
        <v>360</v>
      </c>
    </row>
    <row r="1468" spans="2:114" ht="15" customHeight="1">
      <c r="B1468" s="91" t="s">
        <v>440</v>
      </c>
      <c r="C1468" s="92" t="s">
        <v>352</v>
      </c>
      <c r="D1468" s="92" t="s">
        <v>425</v>
      </c>
      <c r="E1468" s="93" t="s">
        <v>426</v>
      </c>
      <c r="F1468" s="9">
        <v>25</v>
      </c>
      <c r="G1468" s="9">
        <f t="shared" si="22"/>
        <v>1</v>
      </c>
      <c r="J1468" s="8">
        <f>IF($AL$1468="NA",0,1)</f>
        <v>0</v>
      </c>
      <c r="K1468" s="28" t="s">
        <v>118</v>
      </c>
      <c r="L1468" s="29"/>
      <c r="N1468" s="30"/>
      <c r="AB1468" s="30"/>
      <c r="AC1468" s="30"/>
      <c r="AD1468" s="30"/>
      <c r="AE1468" s="30"/>
      <c r="AF1468" s="30"/>
      <c r="AG1468" s="30"/>
      <c r="AH1468" s="30"/>
      <c r="AI1468" s="30"/>
      <c r="AK1468" s="30"/>
      <c r="AL1468" s="8" t="str">
        <f>IF('項目E3(環境の整備)'!$AW$44="","NA",'項目E3(環境の整備)'!$AW$44)</f>
        <v>NA</v>
      </c>
      <c r="AN1468" s="30"/>
      <c r="AO1468" s="30"/>
      <c r="AP1468" s="30"/>
      <c r="AQ1468" s="29"/>
      <c r="AR1468" s="29"/>
      <c r="AT1468" s="120"/>
      <c r="BH1468" s="120"/>
      <c r="BI1468" s="120"/>
      <c r="BJ1468" s="120"/>
      <c r="BK1468" s="120"/>
      <c r="BL1468" s="120"/>
      <c r="BM1468" s="120"/>
      <c r="BN1468" s="120"/>
      <c r="BO1468" s="120"/>
      <c r="BQ1468" s="120"/>
      <c r="BR1468" s="9" t="s">
        <v>427</v>
      </c>
      <c r="BT1468" s="120"/>
      <c r="BU1468" s="120"/>
      <c r="BV1468" s="120"/>
      <c r="BW1468" s="9" t="s">
        <v>346</v>
      </c>
      <c r="BX1468" s="29"/>
      <c r="DI1468" s="29"/>
      <c r="DJ1468" s="13" t="s">
        <v>127</v>
      </c>
    </row>
    <row r="1469" spans="2:114" ht="15" customHeight="1">
      <c r="B1469" s="91" t="s">
        <v>440</v>
      </c>
      <c r="C1469" s="92" t="s">
        <v>352</v>
      </c>
      <c r="D1469" s="92" t="s">
        <v>227</v>
      </c>
      <c r="E1469" s="93" t="s">
        <v>228</v>
      </c>
      <c r="F1469" s="9">
        <v>25</v>
      </c>
      <c r="G1469" s="9">
        <f t="shared" si="22"/>
        <v>1</v>
      </c>
      <c r="J1469" s="8">
        <f>IF($AL$1469="NA",0,1)</f>
        <v>0</v>
      </c>
      <c r="K1469" s="28" t="s">
        <v>118</v>
      </c>
      <c r="L1469" s="29"/>
      <c r="N1469" s="30"/>
      <c r="AB1469" s="30"/>
      <c r="AC1469" s="30"/>
      <c r="AD1469" s="30"/>
      <c r="AE1469" s="30"/>
      <c r="AF1469" s="30"/>
      <c r="AG1469" s="30"/>
      <c r="AH1469" s="30"/>
      <c r="AI1469" s="30"/>
      <c r="AK1469" s="30"/>
      <c r="AL1469" s="8" t="str">
        <f>IF('項目E3(環境の整備)'!$AX$44="","NA",'項目E3(環境の整備)'!$AX$44)</f>
        <v>NA</v>
      </c>
      <c r="AN1469" s="30"/>
      <c r="AO1469" s="30"/>
      <c r="AP1469" s="30"/>
      <c r="AQ1469" s="29"/>
      <c r="AR1469" s="29"/>
      <c r="AT1469" s="120"/>
      <c r="BH1469" s="120"/>
      <c r="BI1469" s="120"/>
      <c r="BJ1469" s="120"/>
      <c r="BK1469" s="120"/>
      <c r="BL1469" s="120"/>
      <c r="BM1469" s="120"/>
      <c r="BN1469" s="120"/>
      <c r="BO1469" s="120"/>
      <c r="BQ1469" s="120"/>
      <c r="BR1469" s="9" t="s">
        <v>428</v>
      </c>
      <c r="BT1469" s="120"/>
      <c r="BU1469" s="120"/>
      <c r="BV1469" s="120"/>
      <c r="BW1469" s="9" t="s">
        <v>347</v>
      </c>
      <c r="BX1469" s="29"/>
      <c r="DI1469" s="29"/>
      <c r="DJ1469" s="13" t="s">
        <v>127</v>
      </c>
    </row>
    <row r="1470" spans="2:114" ht="15" customHeight="1">
      <c r="B1470" s="91" t="s">
        <v>440</v>
      </c>
      <c r="C1470" s="92" t="s">
        <v>352</v>
      </c>
      <c r="D1470" s="92" t="s">
        <v>429</v>
      </c>
      <c r="E1470" s="93" t="s">
        <v>430</v>
      </c>
      <c r="F1470" s="9">
        <v>25</v>
      </c>
      <c r="G1470" s="9">
        <f t="shared" si="22"/>
        <v>1</v>
      </c>
      <c r="J1470" s="8">
        <f>IF(OR($M$1470="(選択)",LEN(TRIM($M$1470))=0,$M$1470="NA"),0,1)</f>
        <v>0</v>
      </c>
      <c r="K1470" s="28" t="s">
        <v>145</v>
      </c>
      <c r="L1470" s="29"/>
      <c r="M1470" s="8" t="str">
        <f>IF('項目E3(環境の整備)'!$AY$44="","NA",'項目E3(環境の整備)'!$AY$44)</f>
        <v>(選択)</v>
      </c>
      <c r="N1470" s="30"/>
      <c r="AB1470" s="30"/>
      <c r="AC1470" s="30"/>
      <c r="AD1470" s="30"/>
      <c r="AE1470" s="30"/>
      <c r="AF1470" s="30"/>
      <c r="AG1470" s="30"/>
      <c r="AH1470" s="30"/>
      <c r="AI1470" s="30"/>
      <c r="AK1470" s="30"/>
      <c r="AN1470" s="30"/>
      <c r="AO1470" s="30"/>
      <c r="AP1470" s="30"/>
      <c r="AQ1470" s="29"/>
      <c r="AR1470" s="29"/>
      <c r="AS1470" s="9" t="s">
        <v>431</v>
      </c>
      <c r="AT1470" s="120"/>
      <c r="BH1470" s="120"/>
      <c r="BI1470" s="120"/>
      <c r="BJ1470" s="120"/>
      <c r="BK1470" s="120"/>
      <c r="BL1470" s="120"/>
      <c r="BM1470" s="120"/>
      <c r="BN1470" s="120"/>
      <c r="BO1470" s="120"/>
      <c r="BQ1470" s="120"/>
      <c r="BT1470" s="120"/>
      <c r="BU1470" s="120"/>
      <c r="BV1470" s="120"/>
      <c r="BW1470" s="9" t="s">
        <v>348</v>
      </c>
      <c r="BX1470" s="29"/>
      <c r="DI1470" s="29"/>
      <c r="DJ1470" s="13" t="s">
        <v>360</v>
      </c>
    </row>
    <row r="1471" spans="2:114" ht="15" customHeight="1">
      <c r="B1471" s="91" t="s">
        <v>440</v>
      </c>
      <c r="C1471" s="92" t="s">
        <v>352</v>
      </c>
      <c r="D1471" s="92" t="s">
        <v>357</v>
      </c>
      <c r="E1471" s="93" t="s">
        <v>442</v>
      </c>
      <c r="F1471" s="9">
        <v>26</v>
      </c>
      <c r="G1471" s="9">
        <f t="shared" si="22"/>
        <v>1</v>
      </c>
      <c r="J1471" s="8">
        <f>IF(OR($M$1471="(選択)",LEN(TRIM($M$1471))=0,$M$1471="NA"),0,1)</f>
        <v>0</v>
      </c>
      <c r="K1471" s="28" t="s">
        <v>145</v>
      </c>
      <c r="L1471" s="29"/>
      <c r="M1471" s="8" t="str">
        <f>IF('項目E3(環境の整備)'!$C$45="","NA",'項目E3(環境の整備)'!$C$45)</f>
        <v>(選択)</v>
      </c>
      <c r="N1471" s="30"/>
      <c r="AB1471" s="30"/>
      <c r="AC1471" s="30"/>
      <c r="AD1471" s="30"/>
      <c r="AE1471" s="30"/>
      <c r="AF1471" s="30"/>
      <c r="AG1471" s="30"/>
      <c r="AH1471" s="30"/>
      <c r="AI1471" s="30"/>
      <c r="AK1471" s="30"/>
      <c r="AN1471" s="30"/>
      <c r="AO1471" s="30"/>
      <c r="AP1471" s="30"/>
      <c r="AQ1471" s="29"/>
      <c r="AR1471" s="29"/>
      <c r="AS1471" s="9" t="s">
        <v>359</v>
      </c>
      <c r="AT1471" s="120"/>
      <c r="BH1471" s="120"/>
      <c r="BI1471" s="120"/>
      <c r="BJ1471" s="120"/>
      <c r="BK1471" s="120"/>
      <c r="BL1471" s="120"/>
      <c r="BM1471" s="120"/>
      <c r="BN1471" s="120"/>
      <c r="BO1471" s="120"/>
      <c r="BQ1471" s="120"/>
      <c r="BT1471" s="120"/>
      <c r="BU1471" s="120"/>
      <c r="BV1471" s="120"/>
      <c r="BW1471" s="9" t="s">
        <v>295</v>
      </c>
      <c r="BX1471" s="29"/>
      <c r="DI1471" s="29"/>
      <c r="DJ1471" s="13" t="s">
        <v>360</v>
      </c>
    </row>
    <row r="1472" spans="2:114" ht="15" customHeight="1">
      <c r="B1472" s="91" t="s">
        <v>440</v>
      </c>
      <c r="C1472" s="92" t="s">
        <v>352</v>
      </c>
      <c r="D1472" s="92" t="s">
        <v>361</v>
      </c>
      <c r="E1472" s="93" t="s">
        <v>362</v>
      </c>
      <c r="F1472" s="9">
        <v>26</v>
      </c>
      <c r="G1472" s="9">
        <f t="shared" si="22"/>
        <v>1</v>
      </c>
      <c r="J1472" s="8">
        <f>IF($AL$1472="NA",0,1)</f>
        <v>0</v>
      </c>
      <c r="K1472" s="28" t="s">
        <v>118</v>
      </c>
      <c r="L1472" s="29"/>
      <c r="N1472" s="30"/>
      <c r="AB1472" s="30"/>
      <c r="AC1472" s="30"/>
      <c r="AD1472" s="30"/>
      <c r="AE1472" s="30"/>
      <c r="AF1472" s="30"/>
      <c r="AG1472" s="30"/>
      <c r="AH1472" s="30"/>
      <c r="AI1472" s="30"/>
      <c r="AK1472" s="30"/>
      <c r="AL1472" s="8" t="str">
        <f>IF('項目E3(環境の整備)'!$D$45="","NA",'項目E3(環境の整備)'!$D$45)</f>
        <v>NA</v>
      </c>
      <c r="AN1472" s="30"/>
      <c r="AO1472" s="30"/>
      <c r="AP1472" s="30"/>
      <c r="AQ1472" s="29"/>
      <c r="AR1472" s="29"/>
      <c r="AT1472" s="120"/>
      <c r="BH1472" s="120"/>
      <c r="BI1472" s="120"/>
      <c r="BJ1472" s="120"/>
      <c r="BK1472" s="120"/>
      <c r="BL1472" s="120"/>
      <c r="BM1472" s="120"/>
      <c r="BN1472" s="120"/>
      <c r="BO1472" s="120"/>
      <c r="BQ1472" s="120"/>
      <c r="BR1472" s="9" t="s">
        <v>363</v>
      </c>
      <c r="BT1472" s="120"/>
      <c r="BU1472" s="120"/>
      <c r="BV1472" s="120"/>
      <c r="BW1472" s="9" t="s">
        <v>296</v>
      </c>
      <c r="BX1472" s="29"/>
      <c r="DI1472" s="29"/>
      <c r="DJ1472" s="13" t="s">
        <v>127</v>
      </c>
    </row>
    <row r="1473" spans="2:114" ht="15" customHeight="1">
      <c r="B1473" s="91" t="s">
        <v>440</v>
      </c>
      <c r="C1473" s="92" t="s">
        <v>352</v>
      </c>
      <c r="D1473" s="92" t="s">
        <v>364</v>
      </c>
      <c r="E1473" s="93" t="s">
        <v>365</v>
      </c>
      <c r="F1473" s="9">
        <v>26</v>
      </c>
      <c r="G1473" s="9">
        <f t="shared" si="22"/>
        <v>1</v>
      </c>
      <c r="J1473" s="8">
        <f>IF(COUNTIF($O$1473:$AH$1473,"○")=0,0,1)</f>
        <v>0</v>
      </c>
      <c r="K1473" s="28" t="s">
        <v>366</v>
      </c>
      <c r="L1473" s="29"/>
      <c r="N1473" s="30"/>
      <c r="O1473" s="8" t="str">
        <f>IF('項目E3(環境の整備)'!$G$45="","NA",'項目E3(環境の整備)'!$G$45)</f>
        <v>NA</v>
      </c>
      <c r="P1473" s="8" t="str">
        <f>IF('項目E3(環境の整備)'!$H$45="","NA",'項目E3(環境の整備)'!$H$45)</f>
        <v>NA</v>
      </c>
      <c r="Q1473" s="8" t="str">
        <f>IF('項目E3(環境の整備)'!$I$45="","NA",'項目E3(環境の整備)'!$I$45)</f>
        <v>NA</v>
      </c>
      <c r="AB1473" s="30"/>
      <c r="AC1473" s="30"/>
      <c r="AD1473" s="30"/>
      <c r="AE1473" s="30"/>
      <c r="AF1473" s="30"/>
      <c r="AG1473" s="30"/>
      <c r="AH1473" s="30"/>
      <c r="AI1473" s="30"/>
      <c r="AK1473" s="30"/>
      <c r="AM1473" s="32"/>
      <c r="AN1473" s="30"/>
      <c r="AO1473" s="30"/>
      <c r="AP1473" s="30"/>
      <c r="AQ1473" s="29"/>
      <c r="AR1473" s="29"/>
      <c r="AT1473" s="120"/>
      <c r="AU1473" s="9" t="s">
        <v>367</v>
      </c>
      <c r="AV1473" s="9" t="s">
        <v>368</v>
      </c>
      <c r="AW1473" s="9" t="s">
        <v>369</v>
      </c>
      <c r="BH1473" s="120"/>
      <c r="BI1473" s="120"/>
      <c r="BJ1473" s="120"/>
      <c r="BK1473" s="120"/>
      <c r="BL1473" s="120"/>
      <c r="BM1473" s="120"/>
      <c r="BN1473" s="120"/>
      <c r="BO1473" s="120"/>
      <c r="BQ1473" s="120"/>
      <c r="BT1473" s="120"/>
      <c r="BU1473" s="120"/>
      <c r="BV1473" s="120"/>
      <c r="BW1473" s="9" t="s">
        <v>300</v>
      </c>
      <c r="BX1473" s="29"/>
      <c r="DI1473" s="29"/>
      <c r="DJ1473" s="13" t="s">
        <v>370</v>
      </c>
    </row>
    <row r="1474" spans="2:114" ht="15" customHeight="1">
      <c r="B1474" s="91" t="s">
        <v>440</v>
      </c>
      <c r="C1474" s="92" t="s">
        <v>352</v>
      </c>
      <c r="D1474" s="92" t="s">
        <v>364</v>
      </c>
      <c r="E1474" s="93" t="s">
        <v>371</v>
      </c>
      <c r="F1474" s="9">
        <v>26</v>
      </c>
      <c r="G1474" s="9">
        <f t="shared" si="22"/>
        <v>1</v>
      </c>
      <c r="I1474" s="8">
        <f>IF(AND($J$1473=1,$Q$1473&lt;&gt;"○"),1,0)</f>
        <v>0</v>
      </c>
      <c r="J1474" s="8">
        <f>IF($AL$1474="NA",0,1)</f>
        <v>0</v>
      </c>
      <c r="K1474" s="28" t="s">
        <v>118</v>
      </c>
      <c r="L1474" s="29"/>
      <c r="N1474" s="30"/>
      <c r="AB1474" s="30"/>
      <c r="AC1474" s="30"/>
      <c r="AD1474" s="30"/>
      <c r="AE1474" s="30"/>
      <c r="AF1474" s="30"/>
      <c r="AG1474" s="30"/>
      <c r="AH1474" s="30"/>
      <c r="AI1474" s="30"/>
      <c r="AK1474" s="30"/>
      <c r="AL1474" s="8" t="str">
        <f>IF('項目E3(環境の整備)'!$J$45="","NA",'項目E3(環境の整備)'!$J$45)</f>
        <v>NA</v>
      </c>
      <c r="AN1474" s="30"/>
      <c r="AO1474" s="30"/>
      <c r="AP1474" s="30"/>
      <c r="AQ1474" s="29"/>
      <c r="AR1474" s="29"/>
      <c r="AT1474" s="120"/>
      <c r="BH1474" s="120"/>
      <c r="BI1474" s="120"/>
      <c r="BJ1474" s="120"/>
      <c r="BK1474" s="120"/>
      <c r="BL1474" s="120"/>
      <c r="BM1474" s="120"/>
      <c r="BN1474" s="120"/>
      <c r="BO1474" s="120"/>
      <c r="BQ1474" s="120"/>
      <c r="BR1474" s="9" t="s">
        <v>372</v>
      </c>
      <c r="BT1474" s="120"/>
      <c r="BU1474" s="120"/>
      <c r="BV1474" s="120"/>
      <c r="BW1474" s="9" t="s">
        <v>301</v>
      </c>
      <c r="BX1474" s="29"/>
      <c r="BY1474" s="13" t="s">
        <v>369</v>
      </c>
      <c r="CA1474" s="13" t="s">
        <v>373</v>
      </c>
      <c r="DI1474" s="29"/>
      <c r="DJ1474" s="13" t="s">
        <v>127</v>
      </c>
    </row>
    <row r="1475" spans="2:114" ht="15" customHeight="1">
      <c r="B1475" s="91" t="s">
        <v>440</v>
      </c>
      <c r="C1475" s="92" t="s">
        <v>352</v>
      </c>
      <c r="D1475" s="92" t="s">
        <v>162</v>
      </c>
      <c r="E1475" s="93" t="s">
        <v>374</v>
      </c>
      <c r="F1475" s="9">
        <v>26</v>
      </c>
      <c r="G1475" s="9">
        <f t="shared" si="22"/>
        <v>1</v>
      </c>
      <c r="J1475" s="8">
        <f>IF(COUNTIF($O$1475:$AH$1475,"○")=0,0,1)</f>
        <v>0</v>
      </c>
      <c r="K1475" s="28" t="s">
        <v>154</v>
      </c>
      <c r="L1475" s="29"/>
      <c r="N1475" s="30"/>
      <c r="O1475" s="8" t="str">
        <f>IF('項目E3(環境の整備)'!$K$45="","NA",'項目E3(環境の整備)'!$K$45)</f>
        <v>NA</v>
      </c>
      <c r="P1475" s="8" t="str">
        <f>IF('項目E3(環境の整備)'!$L$45="","NA",'項目E3(環境の整備)'!$L$45)</f>
        <v>NA</v>
      </c>
      <c r="Q1475" s="8" t="str">
        <f>IF('項目E3(環境の整備)'!$M$45="","NA",'項目E3(環境の整備)'!$M$45)</f>
        <v>NA</v>
      </c>
      <c r="R1475" s="8" t="str">
        <f>IF('項目E3(環境の整備)'!$N$45="","NA",'項目E3(環境の整備)'!$N$45)</f>
        <v>NA</v>
      </c>
      <c r="AB1475" s="30"/>
      <c r="AC1475" s="30"/>
      <c r="AD1475" s="30"/>
      <c r="AE1475" s="30"/>
      <c r="AF1475" s="30"/>
      <c r="AG1475" s="30"/>
      <c r="AH1475" s="30"/>
      <c r="AI1475" s="30"/>
      <c r="AK1475" s="30"/>
      <c r="AN1475" s="30"/>
      <c r="AO1475" s="30"/>
      <c r="AP1475" s="30"/>
      <c r="AQ1475" s="29"/>
      <c r="AR1475" s="29"/>
      <c r="AT1475" s="120"/>
      <c r="AU1475" s="9" t="s">
        <v>375</v>
      </c>
      <c r="AV1475" s="9" t="s">
        <v>376</v>
      </c>
      <c r="AW1475" s="9" t="s">
        <v>377</v>
      </c>
      <c r="AX1475" s="9" t="s">
        <v>378</v>
      </c>
      <c r="BH1475" s="120"/>
      <c r="BI1475" s="120"/>
      <c r="BJ1475" s="120"/>
      <c r="BK1475" s="120"/>
      <c r="BL1475" s="120"/>
      <c r="BM1475" s="120"/>
      <c r="BN1475" s="120"/>
      <c r="BO1475" s="120"/>
      <c r="BQ1475" s="120"/>
      <c r="BT1475" s="120"/>
      <c r="BU1475" s="120"/>
      <c r="BV1475" s="120"/>
      <c r="BW1475" s="9" t="s">
        <v>306</v>
      </c>
      <c r="BX1475" s="29"/>
      <c r="DI1475" s="29"/>
      <c r="DJ1475" s="13" t="s">
        <v>370</v>
      </c>
    </row>
    <row r="1476" spans="2:114" ht="15" customHeight="1">
      <c r="B1476" s="91" t="s">
        <v>440</v>
      </c>
      <c r="C1476" s="92" t="s">
        <v>352</v>
      </c>
      <c r="D1476" s="92" t="s">
        <v>379</v>
      </c>
      <c r="E1476" s="93" t="s">
        <v>380</v>
      </c>
      <c r="F1476" s="9">
        <v>26</v>
      </c>
      <c r="G1476" s="9">
        <f t="shared" si="22"/>
        <v>1</v>
      </c>
      <c r="J1476" s="8">
        <f>IF(COUNTIF($O$1476:$AH$1476,"○")=0,0,1)</f>
        <v>0</v>
      </c>
      <c r="K1476" s="28" t="s">
        <v>154</v>
      </c>
      <c r="L1476" s="29"/>
      <c r="N1476" s="30"/>
      <c r="O1476" s="8" t="str">
        <f>IF('項目E3(環境の整備)'!$O$45="","NA",'項目E3(環境の整備)'!$O$45)</f>
        <v>NA</v>
      </c>
      <c r="P1476" s="8" t="str">
        <f>IF('項目E3(環境の整備)'!$P$45="","NA",'項目E3(環境の整備)'!$P$45)</f>
        <v>NA</v>
      </c>
      <c r="Q1476" s="8" t="str">
        <f>IF('項目E3(環境の整備)'!$Q$45="","NA",'項目E3(環境の整備)'!$Q$45)</f>
        <v>NA</v>
      </c>
      <c r="R1476" s="8" t="str">
        <f>IF('項目E3(環境の整備)'!$R$45="","NA",'項目E3(環境の整備)'!$R$45)</f>
        <v>NA</v>
      </c>
      <c r="S1476" s="8" t="str">
        <f>IF('項目E3(環境の整備)'!$S$45="","NA",'項目E3(環境の整備)'!$S$45)</f>
        <v>NA</v>
      </c>
      <c r="T1476" s="8" t="str">
        <f>IF('項目E3(環境の整備)'!$T$45="","NA",'項目E3(環境の整備)'!$T$45)</f>
        <v>NA</v>
      </c>
      <c r="U1476" s="8" t="str">
        <f>IF('項目E3(環境の整備)'!$U$45="","NA",'項目E3(環境の整備)'!$U$45)</f>
        <v>NA</v>
      </c>
      <c r="V1476" s="8" t="str">
        <f>IF('項目E3(環境の整備)'!$V$45="","NA",'項目E3(環境の整備)'!$V$45)</f>
        <v>NA</v>
      </c>
      <c r="W1476" s="8" t="str">
        <f>IF('項目E3(環境の整備)'!$W$45="","NA",'項目E3(環境の整備)'!$W$45)</f>
        <v>NA</v>
      </c>
      <c r="AB1476" s="30"/>
      <c r="AC1476" s="30"/>
      <c r="AD1476" s="30"/>
      <c r="AE1476" s="30"/>
      <c r="AF1476" s="30"/>
      <c r="AG1476" s="30"/>
      <c r="AH1476" s="30"/>
      <c r="AI1476" s="30"/>
      <c r="AK1476" s="30"/>
      <c r="AN1476" s="30"/>
      <c r="AO1476" s="30"/>
      <c r="AP1476" s="30"/>
      <c r="AQ1476" s="29"/>
      <c r="AR1476" s="29"/>
      <c r="AT1476" s="120"/>
      <c r="AU1476" s="9" t="s">
        <v>381</v>
      </c>
      <c r="AV1476" s="9" t="s">
        <v>382</v>
      </c>
      <c r="AW1476" s="9" t="s">
        <v>383</v>
      </c>
      <c r="AX1476" s="9" t="s">
        <v>384</v>
      </c>
      <c r="AY1476" s="9" t="s">
        <v>385</v>
      </c>
      <c r="AZ1476" s="9" t="s">
        <v>386</v>
      </c>
      <c r="BA1476" s="9" t="s">
        <v>387</v>
      </c>
      <c r="BB1476" s="9" t="s">
        <v>388</v>
      </c>
      <c r="BC1476" s="9" t="s">
        <v>389</v>
      </c>
      <c r="BH1476" s="120"/>
      <c r="BI1476" s="120"/>
      <c r="BJ1476" s="120"/>
      <c r="BK1476" s="120"/>
      <c r="BL1476" s="120"/>
      <c r="BM1476" s="120"/>
      <c r="BN1476" s="120"/>
      <c r="BO1476" s="120"/>
      <c r="BQ1476" s="120"/>
      <c r="BT1476" s="120"/>
      <c r="BU1476" s="120"/>
      <c r="BV1476" s="120"/>
      <c r="BW1476" s="9" t="s">
        <v>316</v>
      </c>
      <c r="BX1476" s="29"/>
      <c r="DI1476" s="29"/>
      <c r="DJ1476" s="13" t="s">
        <v>370</v>
      </c>
    </row>
    <row r="1477" spans="2:114" ht="15" customHeight="1">
      <c r="B1477" s="91" t="s">
        <v>440</v>
      </c>
      <c r="C1477" s="92" t="s">
        <v>352</v>
      </c>
      <c r="D1477" s="92" t="s">
        <v>391</v>
      </c>
      <c r="E1477" s="93" t="s">
        <v>392</v>
      </c>
      <c r="F1477" s="9">
        <v>26</v>
      </c>
      <c r="G1477" s="9">
        <f t="shared" si="22"/>
        <v>1</v>
      </c>
      <c r="J1477" s="8">
        <f>IF(COUNTIF($O$1477:$AH$1477,"○")=0,0,1)</f>
        <v>0</v>
      </c>
      <c r="K1477" s="28" t="s">
        <v>154</v>
      </c>
      <c r="L1477" s="29"/>
      <c r="N1477" s="30"/>
      <c r="O1477" s="8" t="str">
        <f>IF('項目E3(環境の整備)'!$X$45="","NA",'項目E3(環境の整備)'!$X$45)</f>
        <v>NA</v>
      </c>
      <c r="P1477" s="8" t="str">
        <f>IF('項目E3(環境の整備)'!$Y$45="","NA",'項目E3(環境の整備)'!$Y$45)</f>
        <v>NA</v>
      </c>
      <c r="Q1477" s="8" t="str">
        <f>IF('項目E3(環境の整備)'!$Z$45="","NA",'項目E3(環境の整備)'!$Z$45)</f>
        <v>NA</v>
      </c>
      <c r="R1477" s="8" t="str">
        <f>IF('項目E3(環境の整備)'!$AA$45="","NA",'項目E3(環境の整備)'!$AA$45)</f>
        <v>NA</v>
      </c>
      <c r="S1477" s="8" t="str">
        <f>IF('項目E3(環境の整備)'!$AB$45="","NA",'項目E3(環境の整備)'!$AB$45)</f>
        <v>NA</v>
      </c>
      <c r="T1477" s="8" t="str">
        <f>IF('項目E3(環境の整備)'!$AC$45="","NA",'項目E3(環境の整備)'!$AC$45)</f>
        <v>NA</v>
      </c>
      <c r="U1477" s="8" t="str">
        <f>IF('項目E3(環境の整備)'!$AD$45="","NA",'項目E3(環境の整備)'!$AD$45)</f>
        <v>NA</v>
      </c>
      <c r="V1477" s="8" t="str">
        <f>IF('項目E3(環境の整備)'!$AE$45="","NA",'項目E3(環境の整備)'!$AE$45)</f>
        <v>NA</v>
      </c>
      <c r="W1477" s="8" t="str">
        <f>IF('項目E3(環境の整備)'!$AF$45="","NA",'項目E3(環境の整備)'!$AF$45)</f>
        <v>NA</v>
      </c>
      <c r="X1477" s="8" t="str">
        <f>IF('項目E3(環境の整備)'!$AG$45="","NA",'項目E3(環境の整備)'!$AG$45)</f>
        <v>NA</v>
      </c>
      <c r="Y1477" s="8" t="str">
        <f>IF('項目E3(環境の整備)'!$AH$45="","NA",'項目E3(環境の整備)'!$AH$45)</f>
        <v>NA</v>
      </c>
      <c r="AB1477" s="30"/>
      <c r="AC1477" s="30"/>
      <c r="AD1477" s="30"/>
      <c r="AE1477" s="30"/>
      <c r="AF1477" s="30"/>
      <c r="AG1477" s="30"/>
      <c r="AH1477" s="30"/>
      <c r="AI1477" s="30"/>
      <c r="AK1477" s="30"/>
      <c r="AN1477" s="30"/>
      <c r="AO1477" s="30"/>
      <c r="AP1477" s="30"/>
      <c r="AQ1477" s="29"/>
      <c r="AR1477" s="29"/>
      <c r="AT1477" s="120"/>
      <c r="AU1477" s="9" t="s">
        <v>393</v>
      </c>
      <c r="AV1477" s="9" t="s">
        <v>394</v>
      </c>
      <c r="AW1477" s="9" t="s">
        <v>395</v>
      </c>
      <c r="AX1477" s="9" t="s">
        <v>396</v>
      </c>
      <c r="AY1477" s="9" t="s">
        <v>397</v>
      </c>
      <c r="AZ1477" s="9" t="s">
        <v>398</v>
      </c>
      <c r="BA1477" s="9" t="s">
        <v>399</v>
      </c>
      <c r="BB1477" s="9" t="s">
        <v>400</v>
      </c>
      <c r="BC1477" s="9" t="s">
        <v>401</v>
      </c>
      <c r="BD1477" s="9" t="s">
        <v>402</v>
      </c>
      <c r="BE1477" s="9" t="s">
        <v>403</v>
      </c>
      <c r="BH1477" s="120"/>
      <c r="BI1477" s="120"/>
      <c r="BJ1477" s="120"/>
      <c r="BK1477" s="120"/>
      <c r="BL1477" s="120"/>
      <c r="BM1477" s="120"/>
      <c r="BN1477" s="120"/>
      <c r="BO1477" s="120"/>
      <c r="BQ1477" s="120"/>
      <c r="BT1477" s="120"/>
      <c r="BU1477" s="120"/>
      <c r="BV1477" s="120"/>
      <c r="BW1477" s="9" t="s">
        <v>328</v>
      </c>
      <c r="BX1477" s="29"/>
      <c r="DI1477" s="29"/>
      <c r="DJ1477" s="13" t="s">
        <v>370</v>
      </c>
    </row>
    <row r="1478" spans="2:114" ht="15" customHeight="1">
      <c r="B1478" s="91" t="s">
        <v>440</v>
      </c>
      <c r="C1478" s="92" t="s">
        <v>352</v>
      </c>
      <c r="D1478" s="92" t="s">
        <v>391</v>
      </c>
      <c r="E1478" s="93" t="s">
        <v>404</v>
      </c>
      <c r="F1478" s="9">
        <v>26</v>
      </c>
      <c r="G1478" s="9">
        <f t="shared" si="22"/>
        <v>1</v>
      </c>
      <c r="I1478" s="8">
        <f>IF(AND($J$1477=1,$Y$1477&lt;&gt;"○"),1,0)</f>
        <v>0</v>
      </c>
      <c r="J1478" s="8">
        <f>IF($AL$1478="NA",0,1)</f>
        <v>0</v>
      </c>
      <c r="K1478" s="28" t="s">
        <v>118</v>
      </c>
      <c r="L1478" s="29"/>
      <c r="N1478" s="30"/>
      <c r="AB1478" s="30"/>
      <c r="AC1478" s="30"/>
      <c r="AD1478" s="30"/>
      <c r="AE1478" s="30"/>
      <c r="AF1478" s="30"/>
      <c r="AG1478" s="30"/>
      <c r="AH1478" s="30"/>
      <c r="AI1478" s="30"/>
      <c r="AK1478" s="30"/>
      <c r="AL1478" s="8" t="str">
        <f>IF('項目E3(環境の整備)'!$AI$45="","NA",'項目E3(環境の整備)'!$AI$45)</f>
        <v>NA</v>
      </c>
      <c r="AN1478" s="30"/>
      <c r="AO1478" s="30"/>
      <c r="AP1478" s="30"/>
      <c r="AQ1478" s="29"/>
      <c r="AR1478" s="29"/>
      <c r="AT1478" s="120"/>
      <c r="BH1478" s="120"/>
      <c r="BI1478" s="120"/>
      <c r="BJ1478" s="120"/>
      <c r="BK1478" s="120"/>
      <c r="BL1478" s="120"/>
      <c r="BM1478" s="120"/>
      <c r="BN1478" s="120"/>
      <c r="BO1478" s="120"/>
      <c r="BQ1478" s="120"/>
      <c r="BR1478" s="9" t="s">
        <v>405</v>
      </c>
      <c r="BT1478" s="120"/>
      <c r="BU1478" s="120"/>
      <c r="BV1478" s="120"/>
      <c r="BW1478" s="9" t="s">
        <v>329</v>
      </c>
      <c r="BX1478" s="29"/>
      <c r="BY1478" s="13" t="s">
        <v>403</v>
      </c>
      <c r="CA1478" s="13" t="s">
        <v>373</v>
      </c>
      <c r="DI1478" s="29"/>
      <c r="DJ1478" s="13" t="s">
        <v>127</v>
      </c>
    </row>
    <row r="1479" spans="2:114" ht="15" customHeight="1">
      <c r="B1479" s="91" t="s">
        <v>440</v>
      </c>
      <c r="C1479" s="92" t="s">
        <v>352</v>
      </c>
      <c r="D1479" s="92" t="s">
        <v>406</v>
      </c>
      <c r="E1479" s="93" t="s">
        <v>407</v>
      </c>
      <c r="F1479" s="9">
        <v>26</v>
      </c>
      <c r="G1479" s="9">
        <f t="shared" si="22"/>
        <v>1</v>
      </c>
      <c r="J1479" s="8">
        <f>IF(COUNTIF($O$1479:$AH$1479,"○")=0,0,1)</f>
        <v>0</v>
      </c>
      <c r="K1479" s="28" t="s">
        <v>154</v>
      </c>
      <c r="L1479" s="29"/>
      <c r="N1479" s="30"/>
      <c r="O1479" s="8" t="str">
        <f>IF('項目E3(環境の整備)'!$AJ$45="","NA",'項目E3(環境の整備)'!$AJ$45)</f>
        <v>NA</v>
      </c>
      <c r="P1479" s="8" t="str">
        <f>IF('項目E3(環境の整備)'!$AK$45="","NA",'項目E3(環境の整備)'!$AK$45)</f>
        <v>NA</v>
      </c>
      <c r="Q1479" s="8" t="str">
        <f>IF('項目E3(環境の整備)'!$AL$45="","NA",'項目E3(環境の整備)'!$AL$45)</f>
        <v>NA</v>
      </c>
      <c r="R1479" s="8" t="str">
        <f>IF('項目E3(環境の整備)'!$AM$45="","NA",'項目E3(環境の整備)'!$AM$45)</f>
        <v>NA</v>
      </c>
      <c r="S1479" s="8" t="str">
        <f>IF('項目E3(環境の整備)'!$AN$45="","NA",'項目E3(環境の整備)'!$AN$45)</f>
        <v>NA</v>
      </c>
      <c r="T1479" s="8" t="str">
        <f>IF('項目E3(環境の整備)'!$AO$45="","NA",'項目E3(環境の整備)'!$AO$45)</f>
        <v>NA</v>
      </c>
      <c r="AB1479" s="30"/>
      <c r="AC1479" s="30"/>
      <c r="AD1479" s="30"/>
      <c r="AE1479" s="30"/>
      <c r="AF1479" s="30"/>
      <c r="AG1479" s="30"/>
      <c r="AH1479" s="30"/>
      <c r="AI1479" s="30"/>
      <c r="AK1479" s="30"/>
      <c r="AN1479" s="30"/>
      <c r="AO1479" s="30"/>
      <c r="AP1479" s="30"/>
      <c r="AQ1479" s="29"/>
      <c r="AR1479" s="29"/>
      <c r="AT1479" s="120"/>
      <c r="AU1479" s="9" t="s">
        <v>408</v>
      </c>
      <c r="AV1479" s="9" t="s">
        <v>409</v>
      </c>
      <c r="AW1479" s="9" t="s">
        <v>410</v>
      </c>
      <c r="AX1479" s="9" t="s">
        <v>411</v>
      </c>
      <c r="AY1479" s="9" t="s">
        <v>412</v>
      </c>
      <c r="AZ1479" s="9" t="s">
        <v>413</v>
      </c>
      <c r="BH1479" s="120"/>
      <c r="BI1479" s="120"/>
      <c r="BJ1479" s="120"/>
      <c r="BK1479" s="120"/>
      <c r="BL1479" s="120"/>
      <c r="BM1479" s="120"/>
      <c r="BN1479" s="120"/>
      <c r="BO1479" s="120"/>
      <c r="BQ1479" s="120"/>
      <c r="BT1479" s="120"/>
      <c r="BU1479" s="120"/>
      <c r="BV1479" s="120"/>
      <c r="BW1479" s="9" t="s">
        <v>336</v>
      </c>
      <c r="BX1479" s="29"/>
      <c r="DI1479" s="29"/>
      <c r="DJ1479" s="13" t="s">
        <v>370</v>
      </c>
    </row>
    <row r="1480" spans="2:114" ht="15" customHeight="1">
      <c r="B1480" s="91" t="s">
        <v>440</v>
      </c>
      <c r="C1480" s="92" t="s">
        <v>352</v>
      </c>
      <c r="D1480" s="92" t="s">
        <v>406</v>
      </c>
      <c r="E1480" s="93" t="s">
        <v>414</v>
      </c>
      <c r="F1480" s="9">
        <v>26</v>
      </c>
      <c r="G1480" s="9">
        <f t="shared" si="22"/>
        <v>1</v>
      </c>
      <c r="I1480" s="8">
        <f>IF(AND($J$1479=1,$T$1479&lt;&gt;"○"),1,0)</f>
        <v>0</v>
      </c>
      <c r="J1480" s="8">
        <f>IF($AL$1480="NA",0,1)</f>
        <v>0</v>
      </c>
      <c r="K1480" s="28" t="s">
        <v>118</v>
      </c>
      <c r="L1480" s="29"/>
      <c r="N1480" s="30"/>
      <c r="AB1480" s="30"/>
      <c r="AC1480" s="30"/>
      <c r="AD1480" s="30"/>
      <c r="AE1480" s="30"/>
      <c r="AF1480" s="30"/>
      <c r="AG1480" s="30"/>
      <c r="AH1480" s="30"/>
      <c r="AI1480" s="30"/>
      <c r="AK1480" s="30"/>
      <c r="AL1480" s="8" t="str">
        <f>IF('項目E3(環境の整備)'!$AP$45="","NA",'項目E3(環境の整備)'!$AP$45)</f>
        <v>NA</v>
      </c>
      <c r="AN1480" s="30"/>
      <c r="AO1480" s="30"/>
      <c r="AP1480" s="30"/>
      <c r="AQ1480" s="29"/>
      <c r="AR1480" s="29"/>
      <c r="AT1480" s="120"/>
      <c r="BH1480" s="120"/>
      <c r="BI1480" s="120"/>
      <c r="BJ1480" s="120"/>
      <c r="BK1480" s="120"/>
      <c r="BL1480" s="120"/>
      <c r="BM1480" s="120"/>
      <c r="BN1480" s="120"/>
      <c r="BO1480" s="120"/>
      <c r="BQ1480" s="120"/>
      <c r="BR1480" s="9" t="s">
        <v>415</v>
      </c>
      <c r="BT1480" s="120"/>
      <c r="BU1480" s="120"/>
      <c r="BV1480" s="120"/>
      <c r="BW1480" s="9" t="s">
        <v>337</v>
      </c>
      <c r="BX1480" s="29"/>
      <c r="BY1480" s="13" t="s">
        <v>413</v>
      </c>
      <c r="CA1480" s="13" t="s">
        <v>373</v>
      </c>
      <c r="DI1480" s="29"/>
      <c r="DJ1480" s="13" t="s">
        <v>127</v>
      </c>
    </row>
    <row r="1481" spans="2:114" ht="15" customHeight="1">
      <c r="B1481" s="91" t="s">
        <v>440</v>
      </c>
      <c r="C1481" s="92" t="s">
        <v>352</v>
      </c>
      <c r="D1481" s="92" t="s">
        <v>209</v>
      </c>
      <c r="E1481" s="93" t="s">
        <v>210</v>
      </c>
      <c r="F1481" s="9">
        <v>26</v>
      </c>
      <c r="G1481" s="9">
        <f t="shared" si="22"/>
        <v>1</v>
      </c>
      <c r="J1481" s="8">
        <f>IF(COUNTIF($O$1481:$AH$1481,"○")=0,0,1)</f>
        <v>0</v>
      </c>
      <c r="K1481" s="28" t="s">
        <v>154</v>
      </c>
      <c r="L1481" s="29"/>
      <c r="N1481" s="30"/>
      <c r="O1481" s="8" t="str">
        <f>IF('項目E3(環境の整備)'!$AQ$45="","NA",'項目E3(環境の整備)'!$AQ$45)</f>
        <v>NA</v>
      </c>
      <c r="P1481" s="8" t="str">
        <f>IF('項目E3(環境の整備)'!$AR$45="","NA",'項目E3(環境の整備)'!$AR$45)</f>
        <v>NA</v>
      </c>
      <c r="Q1481" s="8" t="str">
        <f>IF('項目E3(環境の整備)'!$AS$45="","NA",'項目E3(環境の整備)'!$AS$45)</f>
        <v>NA</v>
      </c>
      <c r="AB1481" s="30"/>
      <c r="AC1481" s="30"/>
      <c r="AD1481" s="30"/>
      <c r="AE1481" s="30"/>
      <c r="AF1481" s="30"/>
      <c r="AG1481" s="30"/>
      <c r="AH1481" s="30"/>
      <c r="AI1481" s="30"/>
      <c r="AK1481" s="30"/>
      <c r="AN1481" s="30"/>
      <c r="AO1481" s="30"/>
      <c r="AP1481" s="30"/>
      <c r="AQ1481" s="29"/>
      <c r="AR1481" s="29"/>
      <c r="AT1481" s="120"/>
      <c r="AU1481" s="9" t="s">
        <v>416</v>
      </c>
      <c r="AV1481" s="9" t="s">
        <v>417</v>
      </c>
      <c r="AW1481" s="9" t="s">
        <v>418</v>
      </c>
      <c r="BH1481" s="120"/>
      <c r="BI1481" s="120"/>
      <c r="BJ1481" s="120"/>
      <c r="BK1481" s="120"/>
      <c r="BL1481" s="120"/>
      <c r="BM1481" s="120"/>
      <c r="BN1481" s="120"/>
      <c r="BO1481" s="120"/>
      <c r="BQ1481" s="120"/>
      <c r="BT1481" s="120"/>
      <c r="BU1481" s="120"/>
      <c r="BV1481" s="120"/>
      <c r="BW1481" s="9" t="s">
        <v>342</v>
      </c>
      <c r="BX1481" s="29"/>
      <c r="DI1481" s="29"/>
      <c r="DJ1481" s="13" t="s">
        <v>370</v>
      </c>
    </row>
    <row r="1482" spans="2:114" ht="15" customHeight="1">
      <c r="B1482" s="91" t="s">
        <v>440</v>
      </c>
      <c r="C1482" s="92" t="s">
        <v>352</v>
      </c>
      <c r="D1482" s="92" t="s">
        <v>215</v>
      </c>
      <c r="E1482" s="93" t="s">
        <v>419</v>
      </c>
      <c r="F1482" s="9">
        <v>26</v>
      </c>
      <c r="G1482" s="9">
        <f t="shared" si="22"/>
        <v>1</v>
      </c>
      <c r="J1482" s="8">
        <f>IF(COUNTIF($O$1482:$AH$1482,"○")=0,0,1)</f>
        <v>0</v>
      </c>
      <c r="K1482" s="28" t="s">
        <v>154</v>
      </c>
      <c r="L1482" s="29"/>
      <c r="N1482" s="30"/>
      <c r="O1482" s="8" t="str">
        <f>IF('項目E3(環境の整備)'!$AT$45="","NA",'項目E3(環境の整備)'!$AT$45)</f>
        <v>NA</v>
      </c>
      <c r="AB1482" s="30"/>
      <c r="AC1482" s="30"/>
      <c r="AD1482" s="30"/>
      <c r="AE1482" s="30"/>
      <c r="AF1482" s="30"/>
      <c r="AG1482" s="30"/>
      <c r="AH1482" s="30"/>
      <c r="AI1482" s="30"/>
      <c r="AK1482" s="30"/>
      <c r="AN1482" s="30"/>
      <c r="AO1482" s="30"/>
      <c r="AP1482" s="30"/>
      <c r="AQ1482" s="29"/>
      <c r="AR1482" s="29"/>
      <c r="AT1482" s="120"/>
      <c r="AU1482" s="9" t="s">
        <v>420</v>
      </c>
      <c r="BH1482" s="120"/>
      <c r="BI1482" s="120"/>
      <c r="BJ1482" s="120"/>
      <c r="BK1482" s="120"/>
      <c r="BL1482" s="120"/>
      <c r="BM1482" s="120"/>
      <c r="BN1482" s="120"/>
      <c r="BO1482" s="120"/>
      <c r="BQ1482" s="120"/>
      <c r="BT1482" s="120"/>
      <c r="BU1482" s="120"/>
      <c r="BV1482" s="120"/>
      <c r="BW1482" s="9" t="s">
        <v>343</v>
      </c>
      <c r="BX1482" s="29"/>
      <c r="DI1482" s="29"/>
      <c r="DJ1482" s="13" t="s">
        <v>370</v>
      </c>
    </row>
    <row r="1483" spans="2:114" ht="15" customHeight="1">
      <c r="B1483" s="91" t="s">
        <v>440</v>
      </c>
      <c r="C1483" s="92" t="s">
        <v>352</v>
      </c>
      <c r="D1483" s="92" t="s">
        <v>218</v>
      </c>
      <c r="E1483" s="93" t="s">
        <v>421</v>
      </c>
      <c r="F1483" s="9">
        <v>26</v>
      </c>
      <c r="G1483" s="9">
        <f t="shared" si="22"/>
        <v>1</v>
      </c>
      <c r="J1483" s="8">
        <f>IF($AL$1483="NA",0,1)</f>
        <v>0</v>
      </c>
      <c r="K1483" s="28" t="s">
        <v>118</v>
      </c>
      <c r="L1483" s="29"/>
      <c r="N1483" s="30"/>
      <c r="AB1483" s="30"/>
      <c r="AC1483" s="30"/>
      <c r="AD1483" s="30"/>
      <c r="AE1483" s="30"/>
      <c r="AF1483" s="30"/>
      <c r="AG1483" s="30"/>
      <c r="AH1483" s="30"/>
      <c r="AI1483" s="30"/>
      <c r="AK1483" s="30"/>
      <c r="AL1483" s="8" t="str">
        <f>IF('項目E3(環境の整備)'!$AU$45="","NA",'項目E3(環境の整備)'!$AU$45)</f>
        <v>NA</v>
      </c>
      <c r="AN1483" s="30"/>
      <c r="AO1483" s="30"/>
      <c r="AP1483" s="30"/>
      <c r="AQ1483" s="29"/>
      <c r="AR1483" s="29"/>
      <c r="AT1483" s="120"/>
      <c r="BH1483" s="120"/>
      <c r="BI1483" s="120"/>
      <c r="BJ1483" s="120"/>
      <c r="BK1483" s="120"/>
      <c r="BL1483" s="120"/>
      <c r="BM1483" s="120"/>
      <c r="BN1483" s="120"/>
      <c r="BO1483" s="120"/>
      <c r="BQ1483" s="120"/>
      <c r="BR1483" s="9" t="s">
        <v>422</v>
      </c>
      <c r="BT1483" s="120"/>
      <c r="BU1483" s="120"/>
      <c r="BV1483" s="120"/>
      <c r="BW1483" s="9" t="s">
        <v>344</v>
      </c>
      <c r="BX1483" s="29"/>
      <c r="DI1483" s="29"/>
      <c r="DJ1483" s="13" t="s">
        <v>127</v>
      </c>
    </row>
    <row r="1484" spans="2:114" ht="15" customHeight="1">
      <c r="B1484" s="91" t="s">
        <v>440</v>
      </c>
      <c r="C1484" s="92" t="s">
        <v>352</v>
      </c>
      <c r="D1484" s="92" t="s">
        <v>432</v>
      </c>
      <c r="E1484" s="93" t="s">
        <v>423</v>
      </c>
      <c r="F1484" s="9">
        <v>26</v>
      </c>
      <c r="G1484" s="9">
        <f t="shared" si="22"/>
        <v>1</v>
      </c>
      <c r="J1484" s="8">
        <f>IF(OR($M$1484="(選択)",LEN(TRIM($M$1484))=0,$M$1484="NA"),0,1)</f>
        <v>0</v>
      </c>
      <c r="K1484" s="28" t="s">
        <v>145</v>
      </c>
      <c r="L1484" s="29"/>
      <c r="M1484" s="8" t="str">
        <f>IF('項目E3(環境の整備)'!$AV$45="","NA",'項目E3(環境の整備)'!$AV$45)</f>
        <v>(選択)</v>
      </c>
      <c r="N1484" s="30"/>
      <c r="AB1484" s="30"/>
      <c r="AC1484" s="30"/>
      <c r="AD1484" s="30"/>
      <c r="AE1484" s="30"/>
      <c r="AF1484" s="30"/>
      <c r="AG1484" s="30"/>
      <c r="AH1484" s="30"/>
      <c r="AI1484" s="30"/>
      <c r="AK1484" s="30"/>
      <c r="AN1484" s="30"/>
      <c r="AO1484" s="30"/>
      <c r="AP1484" s="30"/>
      <c r="AQ1484" s="29"/>
      <c r="AR1484" s="29"/>
      <c r="AS1484" s="9" t="s">
        <v>424</v>
      </c>
      <c r="AT1484" s="120"/>
      <c r="BH1484" s="120"/>
      <c r="BI1484" s="120"/>
      <c r="BJ1484" s="120"/>
      <c r="BK1484" s="120"/>
      <c r="BL1484" s="120"/>
      <c r="BM1484" s="120"/>
      <c r="BN1484" s="120"/>
      <c r="BO1484" s="120"/>
      <c r="BQ1484" s="120"/>
      <c r="BT1484" s="120"/>
      <c r="BU1484" s="120"/>
      <c r="BV1484" s="120"/>
      <c r="BW1484" s="9" t="s">
        <v>345</v>
      </c>
      <c r="BX1484" s="29"/>
      <c r="DI1484" s="29"/>
      <c r="DJ1484" s="13" t="s">
        <v>360</v>
      </c>
    </row>
    <row r="1485" spans="2:114" ht="15" customHeight="1">
      <c r="B1485" s="91" t="s">
        <v>440</v>
      </c>
      <c r="C1485" s="92" t="s">
        <v>352</v>
      </c>
      <c r="D1485" s="92" t="s">
        <v>425</v>
      </c>
      <c r="E1485" s="93" t="s">
        <v>426</v>
      </c>
      <c r="F1485" s="9">
        <v>26</v>
      </c>
      <c r="G1485" s="9">
        <f t="shared" si="22"/>
        <v>1</v>
      </c>
      <c r="J1485" s="8">
        <f>IF($AL$1485="NA",0,1)</f>
        <v>0</v>
      </c>
      <c r="K1485" s="28" t="s">
        <v>118</v>
      </c>
      <c r="L1485" s="29"/>
      <c r="N1485" s="30"/>
      <c r="AB1485" s="30"/>
      <c r="AC1485" s="30"/>
      <c r="AD1485" s="30"/>
      <c r="AE1485" s="30"/>
      <c r="AF1485" s="30"/>
      <c r="AG1485" s="30"/>
      <c r="AH1485" s="30"/>
      <c r="AI1485" s="30"/>
      <c r="AK1485" s="30"/>
      <c r="AL1485" s="8" t="str">
        <f>IF('項目E3(環境の整備)'!$AW$45="","NA",'項目E3(環境の整備)'!$AW$45)</f>
        <v>NA</v>
      </c>
      <c r="AN1485" s="30"/>
      <c r="AO1485" s="30"/>
      <c r="AP1485" s="30"/>
      <c r="AQ1485" s="29"/>
      <c r="AR1485" s="29"/>
      <c r="AT1485" s="120"/>
      <c r="BH1485" s="120"/>
      <c r="BI1485" s="120"/>
      <c r="BJ1485" s="120"/>
      <c r="BK1485" s="120"/>
      <c r="BL1485" s="120"/>
      <c r="BM1485" s="120"/>
      <c r="BN1485" s="120"/>
      <c r="BO1485" s="120"/>
      <c r="BQ1485" s="120"/>
      <c r="BR1485" s="9" t="s">
        <v>427</v>
      </c>
      <c r="BT1485" s="120"/>
      <c r="BU1485" s="120"/>
      <c r="BV1485" s="120"/>
      <c r="BW1485" s="9" t="s">
        <v>346</v>
      </c>
      <c r="BX1485" s="29"/>
      <c r="DI1485" s="29"/>
      <c r="DJ1485" s="13" t="s">
        <v>127</v>
      </c>
    </row>
    <row r="1486" spans="2:114" ht="15" customHeight="1">
      <c r="B1486" s="91" t="s">
        <v>440</v>
      </c>
      <c r="C1486" s="92" t="s">
        <v>352</v>
      </c>
      <c r="D1486" s="92" t="s">
        <v>227</v>
      </c>
      <c r="E1486" s="93" t="s">
        <v>228</v>
      </c>
      <c r="F1486" s="9">
        <v>26</v>
      </c>
      <c r="G1486" s="9">
        <f t="shared" si="22"/>
        <v>1</v>
      </c>
      <c r="J1486" s="8">
        <f>IF($AL$1486="NA",0,1)</f>
        <v>0</v>
      </c>
      <c r="K1486" s="28" t="s">
        <v>118</v>
      </c>
      <c r="L1486" s="29"/>
      <c r="N1486" s="30"/>
      <c r="AB1486" s="30"/>
      <c r="AC1486" s="30"/>
      <c r="AD1486" s="30"/>
      <c r="AE1486" s="30"/>
      <c r="AF1486" s="30"/>
      <c r="AG1486" s="30"/>
      <c r="AH1486" s="30"/>
      <c r="AI1486" s="30"/>
      <c r="AK1486" s="30"/>
      <c r="AL1486" s="8" t="str">
        <f>IF('項目E3(環境の整備)'!$AX$45="","NA",'項目E3(環境の整備)'!$AX$45)</f>
        <v>NA</v>
      </c>
      <c r="AN1486" s="30"/>
      <c r="AO1486" s="30"/>
      <c r="AP1486" s="30"/>
      <c r="AQ1486" s="29"/>
      <c r="AR1486" s="29"/>
      <c r="AT1486" s="120"/>
      <c r="BH1486" s="120"/>
      <c r="BI1486" s="120"/>
      <c r="BJ1486" s="120"/>
      <c r="BK1486" s="120"/>
      <c r="BL1486" s="120"/>
      <c r="BM1486" s="120"/>
      <c r="BN1486" s="120"/>
      <c r="BO1486" s="120"/>
      <c r="BQ1486" s="120"/>
      <c r="BR1486" s="9" t="s">
        <v>428</v>
      </c>
      <c r="BT1486" s="120"/>
      <c r="BU1486" s="120"/>
      <c r="BV1486" s="120"/>
      <c r="BW1486" s="9" t="s">
        <v>347</v>
      </c>
      <c r="BX1486" s="29"/>
      <c r="DI1486" s="29"/>
      <c r="DJ1486" s="13" t="s">
        <v>127</v>
      </c>
    </row>
    <row r="1487" spans="2:114" ht="15" customHeight="1">
      <c r="B1487" s="91" t="s">
        <v>440</v>
      </c>
      <c r="C1487" s="92" t="s">
        <v>352</v>
      </c>
      <c r="D1487" s="92" t="s">
        <v>429</v>
      </c>
      <c r="E1487" s="93" t="s">
        <v>430</v>
      </c>
      <c r="F1487" s="9">
        <v>26</v>
      </c>
      <c r="G1487" s="9">
        <f t="shared" si="22"/>
        <v>1</v>
      </c>
      <c r="J1487" s="8">
        <f>IF(OR($M$1487="(選択)",LEN(TRIM($M$1487))=0,$M$1487="NA"),0,1)</f>
        <v>0</v>
      </c>
      <c r="K1487" s="28" t="s">
        <v>145</v>
      </c>
      <c r="L1487" s="29"/>
      <c r="M1487" s="8" t="str">
        <f>IF('項目E3(環境の整備)'!$AY$45="","NA",'項目E3(環境の整備)'!$AY$45)</f>
        <v>(選択)</v>
      </c>
      <c r="N1487" s="30"/>
      <c r="AB1487" s="30"/>
      <c r="AC1487" s="30"/>
      <c r="AD1487" s="30"/>
      <c r="AE1487" s="30"/>
      <c r="AF1487" s="30"/>
      <c r="AG1487" s="30"/>
      <c r="AH1487" s="30"/>
      <c r="AI1487" s="30"/>
      <c r="AK1487" s="30"/>
      <c r="AN1487" s="30"/>
      <c r="AO1487" s="30"/>
      <c r="AP1487" s="30"/>
      <c r="AQ1487" s="29"/>
      <c r="AR1487" s="29"/>
      <c r="AS1487" s="9" t="s">
        <v>431</v>
      </c>
      <c r="AT1487" s="120"/>
      <c r="BH1487" s="120"/>
      <c r="BI1487" s="120"/>
      <c r="BJ1487" s="120"/>
      <c r="BK1487" s="120"/>
      <c r="BL1487" s="120"/>
      <c r="BM1487" s="120"/>
      <c r="BN1487" s="120"/>
      <c r="BO1487" s="120"/>
      <c r="BQ1487" s="120"/>
      <c r="BT1487" s="120"/>
      <c r="BU1487" s="120"/>
      <c r="BV1487" s="120"/>
      <c r="BW1487" s="9" t="s">
        <v>348</v>
      </c>
      <c r="BX1487" s="29"/>
      <c r="DI1487" s="29"/>
      <c r="DJ1487" s="13" t="s">
        <v>360</v>
      </c>
    </row>
    <row r="1488" spans="2:114" ht="15" customHeight="1">
      <c r="B1488" s="91" t="s">
        <v>440</v>
      </c>
      <c r="C1488" s="92" t="s">
        <v>352</v>
      </c>
      <c r="D1488" s="92" t="s">
        <v>357</v>
      </c>
      <c r="E1488" s="93" t="s">
        <v>442</v>
      </c>
      <c r="F1488" s="9">
        <v>27</v>
      </c>
      <c r="G1488" s="9">
        <f t="shared" si="22"/>
        <v>1</v>
      </c>
      <c r="J1488" s="8">
        <f>IF(OR($M$1488="(選択)",LEN(TRIM($M$1488))=0,$M$1488="NA"),0,1)</f>
        <v>0</v>
      </c>
      <c r="K1488" s="28" t="s">
        <v>145</v>
      </c>
      <c r="L1488" s="29"/>
      <c r="M1488" s="8" t="str">
        <f>IF('項目E3(環境の整備)'!$C$46="","NA",'項目E3(環境の整備)'!$C$46)</f>
        <v>(選択)</v>
      </c>
      <c r="N1488" s="30"/>
      <c r="AB1488" s="30"/>
      <c r="AC1488" s="30"/>
      <c r="AD1488" s="30"/>
      <c r="AE1488" s="30"/>
      <c r="AF1488" s="30"/>
      <c r="AG1488" s="30"/>
      <c r="AH1488" s="30"/>
      <c r="AI1488" s="30"/>
      <c r="AK1488" s="30"/>
      <c r="AN1488" s="30"/>
      <c r="AO1488" s="30"/>
      <c r="AP1488" s="30"/>
      <c r="AQ1488" s="29"/>
      <c r="AR1488" s="29"/>
      <c r="AS1488" s="9" t="s">
        <v>359</v>
      </c>
      <c r="AT1488" s="120"/>
      <c r="BH1488" s="120"/>
      <c r="BI1488" s="120"/>
      <c r="BJ1488" s="120"/>
      <c r="BK1488" s="120"/>
      <c r="BL1488" s="120"/>
      <c r="BM1488" s="120"/>
      <c r="BN1488" s="120"/>
      <c r="BO1488" s="120"/>
      <c r="BQ1488" s="120"/>
      <c r="BT1488" s="120"/>
      <c r="BU1488" s="120"/>
      <c r="BV1488" s="120"/>
      <c r="BW1488" s="9" t="s">
        <v>295</v>
      </c>
      <c r="BX1488" s="29"/>
      <c r="DI1488" s="29"/>
      <c r="DJ1488" s="13" t="s">
        <v>360</v>
      </c>
    </row>
    <row r="1489" spans="2:114" ht="15" customHeight="1">
      <c r="B1489" s="91" t="s">
        <v>440</v>
      </c>
      <c r="C1489" s="92" t="s">
        <v>352</v>
      </c>
      <c r="D1489" s="92" t="s">
        <v>361</v>
      </c>
      <c r="E1489" s="93" t="s">
        <v>362</v>
      </c>
      <c r="F1489" s="9">
        <v>27</v>
      </c>
      <c r="G1489" s="9">
        <f t="shared" si="22"/>
        <v>1</v>
      </c>
      <c r="J1489" s="8">
        <f>IF($AL$1489="NA",0,1)</f>
        <v>0</v>
      </c>
      <c r="K1489" s="28" t="s">
        <v>118</v>
      </c>
      <c r="L1489" s="29"/>
      <c r="N1489" s="30"/>
      <c r="AB1489" s="30"/>
      <c r="AC1489" s="30"/>
      <c r="AD1489" s="30"/>
      <c r="AE1489" s="30"/>
      <c r="AF1489" s="30"/>
      <c r="AG1489" s="30"/>
      <c r="AH1489" s="30"/>
      <c r="AI1489" s="30"/>
      <c r="AK1489" s="30"/>
      <c r="AL1489" s="8" t="str">
        <f>IF('項目E3(環境の整備)'!$D$46="","NA",'項目E3(環境の整備)'!$D$46)</f>
        <v>NA</v>
      </c>
      <c r="AN1489" s="30"/>
      <c r="AO1489" s="30"/>
      <c r="AP1489" s="30"/>
      <c r="AQ1489" s="29"/>
      <c r="AR1489" s="29"/>
      <c r="AT1489" s="120"/>
      <c r="BH1489" s="120"/>
      <c r="BI1489" s="120"/>
      <c r="BJ1489" s="120"/>
      <c r="BK1489" s="120"/>
      <c r="BL1489" s="120"/>
      <c r="BM1489" s="120"/>
      <c r="BN1489" s="120"/>
      <c r="BO1489" s="120"/>
      <c r="BQ1489" s="120"/>
      <c r="BR1489" s="9" t="s">
        <v>363</v>
      </c>
      <c r="BT1489" s="120"/>
      <c r="BU1489" s="120"/>
      <c r="BV1489" s="120"/>
      <c r="BW1489" s="9" t="s">
        <v>296</v>
      </c>
      <c r="BX1489" s="29"/>
      <c r="DI1489" s="29"/>
      <c r="DJ1489" s="13" t="s">
        <v>127</v>
      </c>
    </row>
    <row r="1490" spans="2:114" ht="15" customHeight="1">
      <c r="B1490" s="91" t="s">
        <v>440</v>
      </c>
      <c r="C1490" s="92" t="s">
        <v>352</v>
      </c>
      <c r="D1490" s="92" t="s">
        <v>364</v>
      </c>
      <c r="E1490" s="93" t="s">
        <v>365</v>
      </c>
      <c r="F1490" s="9">
        <v>27</v>
      </c>
      <c r="G1490" s="9">
        <f t="shared" si="22"/>
        <v>1</v>
      </c>
      <c r="J1490" s="8">
        <f>IF(COUNTIF($O$1490:$AH$1490,"○")=0,0,1)</f>
        <v>0</v>
      </c>
      <c r="K1490" s="28" t="s">
        <v>366</v>
      </c>
      <c r="L1490" s="29"/>
      <c r="N1490" s="30"/>
      <c r="O1490" s="8" t="str">
        <f>IF('項目E3(環境の整備)'!$G$46="","NA",'項目E3(環境の整備)'!$G$46)</f>
        <v>NA</v>
      </c>
      <c r="P1490" s="8" t="str">
        <f>IF('項目E3(環境の整備)'!$H$46="","NA",'項目E3(環境の整備)'!$H$46)</f>
        <v>NA</v>
      </c>
      <c r="Q1490" s="8" t="str">
        <f>IF('項目E3(環境の整備)'!$I$46="","NA",'項目E3(環境の整備)'!$I$46)</f>
        <v>NA</v>
      </c>
      <c r="AB1490" s="30"/>
      <c r="AC1490" s="30"/>
      <c r="AD1490" s="30"/>
      <c r="AE1490" s="30"/>
      <c r="AF1490" s="30"/>
      <c r="AG1490" s="30"/>
      <c r="AH1490" s="30"/>
      <c r="AI1490" s="30"/>
      <c r="AK1490" s="30"/>
      <c r="AM1490" s="32"/>
      <c r="AN1490" s="30"/>
      <c r="AO1490" s="30"/>
      <c r="AP1490" s="30"/>
      <c r="AQ1490" s="29"/>
      <c r="AR1490" s="29"/>
      <c r="AT1490" s="120"/>
      <c r="AU1490" s="9" t="s">
        <v>367</v>
      </c>
      <c r="AV1490" s="9" t="s">
        <v>368</v>
      </c>
      <c r="AW1490" s="9" t="s">
        <v>369</v>
      </c>
      <c r="BH1490" s="120"/>
      <c r="BI1490" s="120"/>
      <c r="BJ1490" s="120"/>
      <c r="BK1490" s="120"/>
      <c r="BL1490" s="120"/>
      <c r="BM1490" s="120"/>
      <c r="BN1490" s="120"/>
      <c r="BO1490" s="120"/>
      <c r="BQ1490" s="120"/>
      <c r="BT1490" s="120"/>
      <c r="BU1490" s="120"/>
      <c r="BV1490" s="120"/>
      <c r="BW1490" s="9" t="s">
        <v>300</v>
      </c>
      <c r="BX1490" s="29"/>
      <c r="DI1490" s="29"/>
      <c r="DJ1490" s="13" t="s">
        <v>370</v>
      </c>
    </row>
    <row r="1491" spans="2:114" ht="15" customHeight="1">
      <c r="B1491" s="91" t="s">
        <v>440</v>
      </c>
      <c r="C1491" s="92" t="s">
        <v>352</v>
      </c>
      <c r="D1491" s="92" t="s">
        <v>364</v>
      </c>
      <c r="E1491" s="93" t="s">
        <v>371</v>
      </c>
      <c r="F1491" s="9">
        <v>27</v>
      </c>
      <c r="G1491" s="9">
        <f t="shared" si="22"/>
        <v>1</v>
      </c>
      <c r="I1491" s="8">
        <f>IF(AND($J$1490=1,$Q$1490&lt;&gt;"○"),1,0)</f>
        <v>0</v>
      </c>
      <c r="J1491" s="8">
        <f>IF($AL$1491="NA",0,1)</f>
        <v>0</v>
      </c>
      <c r="K1491" s="28" t="s">
        <v>118</v>
      </c>
      <c r="L1491" s="29"/>
      <c r="N1491" s="30"/>
      <c r="AB1491" s="30"/>
      <c r="AC1491" s="30"/>
      <c r="AD1491" s="30"/>
      <c r="AE1491" s="30"/>
      <c r="AF1491" s="30"/>
      <c r="AG1491" s="30"/>
      <c r="AH1491" s="30"/>
      <c r="AI1491" s="30"/>
      <c r="AK1491" s="30"/>
      <c r="AL1491" s="8" t="str">
        <f>IF('項目E3(環境の整備)'!$J$46="","NA",'項目E3(環境の整備)'!$J$46)</f>
        <v>NA</v>
      </c>
      <c r="AN1491" s="30"/>
      <c r="AO1491" s="30"/>
      <c r="AP1491" s="30"/>
      <c r="AQ1491" s="29"/>
      <c r="AR1491" s="29"/>
      <c r="AT1491" s="120"/>
      <c r="BH1491" s="120"/>
      <c r="BI1491" s="120"/>
      <c r="BJ1491" s="120"/>
      <c r="BK1491" s="120"/>
      <c r="BL1491" s="120"/>
      <c r="BM1491" s="120"/>
      <c r="BN1491" s="120"/>
      <c r="BO1491" s="120"/>
      <c r="BQ1491" s="120"/>
      <c r="BR1491" s="9" t="s">
        <v>372</v>
      </c>
      <c r="BT1491" s="120"/>
      <c r="BU1491" s="120"/>
      <c r="BV1491" s="120"/>
      <c r="BW1491" s="9" t="s">
        <v>301</v>
      </c>
      <c r="BX1491" s="29"/>
      <c r="BY1491" s="13" t="s">
        <v>369</v>
      </c>
      <c r="CA1491" s="13" t="s">
        <v>373</v>
      </c>
      <c r="DI1491" s="29"/>
      <c r="DJ1491" s="13" t="s">
        <v>127</v>
      </c>
    </row>
    <row r="1492" spans="2:114" ht="15" customHeight="1">
      <c r="B1492" s="91" t="s">
        <v>440</v>
      </c>
      <c r="C1492" s="92" t="s">
        <v>352</v>
      </c>
      <c r="D1492" s="92" t="s">
        <v>162</v>
      </c>
      <c r="E1492" s="93" t="s">
        <v>374</v>
      </c>
      <c r="F1492" s="9">
        <v>27</v>
      </c>
      <c r="G1492" s="9">
        <f t="shared" si="22"/>
        <v>1</v>
      </c>
      <c r="J1492" s="8">
        <f>IF(COUNTIF($O$1492:$AH$1492,"○")=0,0,1)</f>
        <v>0</v>
      </c>
      <c r="K1492" s="28" t="s">
        <v>154</v>
      </c>
      <c r="L1492" s="29"/>
      <c r="N1492" s="30"/>
      <c r="O1492" s="8" t="str">
        <f>IF('項目E3(環境の整備)'!$K$46="","NA",'項目E3(環境の整備)'!$K$46)</f>
        <v>NA</v>
      </c>
      <c r="P1492" s="8" t="str">
        <f>IF('項目E3(環境の整備)'!$L$46="","NA",'項目E3(環境の整備)'!$L$46)</f>
        <v>NA</v>
      </c>
      <c r="Q1492" s="8" t="str">
        <f>IF('項目E3(環境の整備)'!$M$46="","NA",'項目E3(環境の整備)'!$M$46)</f>
        <v>NA</v>
      </c>
      <c r="R1492" s="8" t="str">
        <f>IF('項目E3(環境の整備)'!$N$46="","NA",'項目E3(環境の整備)'!$N$46)</f>
        <v>NA</v>
      </c>
      <c r="AB1492" s="30"/>
      <c r="AC1492" s="30"/>
      <c r="AD1492" s="30"/>
      <c r="AE1492" s="30"/>
      <c r="AF1492" s="30"/>
      <c r="AG1492" s="30"/>
      <c r="AH1492" s="30"/>
      <c r="AI1492" s="30"/>
      <c r="AK1492" s="30"/>
      <c r="AN1492" s="30"/>
      <c r="AO1492" s="30"/>
      <c r="AP1492" s="30"/>
      <c r="AQ1492" s="29"/>
      <c r="AR1492" s="29"/>
      <c r="AT1492" s="120"/>
      <c r="AU1492" s="9" t="s">
        <v>375</v>
      </c>
      <c r="AV1492" s="9" t="s">
        <v>376</v>
      </c>
      <c r="AW1492" s="9" t="s">
        <v>377</v>
      </c>
      <c r="AX1492" s="9" t="s">
        <v>378</v>
      </c>
      <c r="BH1492" s="120"/>
      <c r="BI1492" s="120"/>
      <c r="BJ1492" s="120"/>
      <c r="BK1492" s="120"/>
      <c r="BL1492" s="120"/>
      <c r="BM1492" s="120"/>
      <c r="BN1492" s="120"/>
      <c r="BO1492" s="120"/>
      <c r="BQ1492" s="120"/>
      <c r="BT1492" s="120"/>
      <c r="BU1492" s="120"/>
      <c r="BV1492" s="120"/>
      <c r="BW1492" s="9" t="s">
        <v>306</v>
      </c>
      <c r="BX1492" s="29"/>
      <c r="DI1492" s="29"/>
      <c r="DJ1492" s="13" t="s">
        <v>370</v>
      </c>
    </row>
    <row r="1493" spans="2:114" ht="15" customHeight="1">
      <c r="B1493" s="91" t="s">
        <v>440</v>
      </c>
      <c r="C1493" s="92" t="s">
        <v>352</v>
      </c>
      <c r="D1493" s="92" t="s">
        <v>379</v>
      </c>
      <c r="E1493" s="93" t="s">
        <v>380</v>
      </c>
      <c r="F1493" s="9">
        <v>27</v>
      </c>
      <c r="G1493" s="9">
        <f t="shared" si="22"/>
        <v>1</v>
      </c>
      <c r="J1493" s="8">
        <f>IF(COUNTIF($O$1493:$AH$1493,"○")=0,0,1)</f>
        <v>0</v>
      </c>
      <c r="K1493" s="28" t="s">
        <v>154</v>
      </c>
      <c r="L1493" s="29"/>
      <c r="N1493" s="30"/>
      <c r="O1493" s="8" t="str">
        <f>IF('項目E3(環境の整備)'!$O$46="","NA",'項目E3(環境の整備)'!$O$46)</f>
        <v>NA</v>
      </c>
      <c r="P1493" s="8" t="str">
        <f>IF('項目E3(環境の整備)'!$P$46="","NA",'項目E3(環境の整備)'!$P$46)</f>
        <v>NA</v>
      </c>
      <c r="Q1493" s="8" t="str">
        <f>IF('項目E3(環境の整備)'!$Q$46="","NA",'項目E3(環境の整備)'!$Q$46)</f>
        <v>NA</v>
      </c>
      <c r="R1493" s="8" t="str">
        <f>IF('項目E3(環境の整備)'!$R$46="","NA",'項目E3(環境の整備)'!$R$46)</f>
        <v>NA</v>
      </c>
      <c r="S1493" s="8" t="str">
        <f>IF('項目E3(環境の整備)'!$S$46="","NA",'項目E3(環境の整備)'!$S$46)</f>
        <v>NA</v>
      </c>
      <c r="T1493" s="8" t="str">
        <f>IF('項目E3(環境の整備)'!$T$46="","NA",'項目E3(環境の整備)'!$T$46)</f>
        <v>NA</v>
      </c>
      <c r="U1493" s="8" t="str">
        <f>IF('項目E3(環境の整備)'!$U$46="","NA",'項目E3(環境の整備)'!$U$46)</f>
        <v>NA</v>
      </c>
      <c r="V1493" s="8" t="str">
        <f>IF('項目E3(環境の整備)'!$V$46="","NA",'項目E3(環境の整備)'!$V$46)</f>
        <v>NA</v>
      </c>
      <c r="W1493" s="8" t="str">
        <f>IF('項目E3(環境の整備)'!$W$46="","NA",'項目E3(環境の整備)'!$W$46)</f>
        <v>NA</v>
      </c>
      <c r="AB1493" s="30"/>
      <c r="AC1493" s="30"/>
      <c r="AD1493" s="30"/>
      <c r="AE1493" s="30"/>
      <c r="AF1493" s="30"/>
      <c r="AG1493" s="30"/>
      <c r="AH1493" s="30"/>
      <c r="AI1493" s="30"/>
      <c r="AK1493" s="30"/>
      <c r="AN1493" s="30"/>
      <c r="AO1493" s="30"/>
      <c r="AP1493" s="30"/>
      <c r="AQ1493" s="29"/>
      <c r="AR1493" s="29"/>
      <c r="AT1493" s="120"/>
      <c r="AU1493" s="9" t="s">
        <v>381</v>
      </c>
      <c r="AV1493" s="9" t="s">
        <v>382</v>
      </c>
      <c r="AW1493" s="9" t="s">
        <v>383</v>
      </c>
      <c r="AX1493" s="9" t="s">
        <v>384</v>
      </c>
      <c r="AY1493" s="9" t="s">
        <v>385</v>
      </c>
      <c r="AZ1493" s="9" t="s">
        <v>386</v>
      </c>
      <c r="BA1493" s="9" t="s">
        <v>387</v>
      </c>
      <c r="BB1493" s="9" t="s">
        <v>388</v>
      </c>
      <c r="BC1493" s="9" t="s">
        <v>389</v>
      </c>
      <c r="BH1493" s="120"/>
      <c r="BI1493" s="120"/>
      <c r="BJ1493" s="120"/>
      <c r="BK1493" s="120"/>
      <c r="BL1493" s="120"/>
      <c r="BM1493" s="120"/>
      <c r="BN1493" s="120"/>
      <c r="BO1493" s="120"/>
      <c r="BQ1493" s="120"/>
      <c r="BT1493" s="120"/>
      <c r="BU1493" s="120"/>
      <c r="BV1493" s="120"/>
      <c r="BW1493" s="9" t="s">
        <v>316</v>
      </c>
      <c r="BX1493" s="29"/>
      <c r="DI1493" s="29"/>
      <c r="DJ1493" s="13" t="s">
        <v>370</v>
      </c>
    </row>
    <row r="1494" spans="2:114" ht="15" customHeight="1">
      <c r="B1494" s="91" t="s">
        <v>440</v>
      </c>
      <c r="C1494" s="92" t="s">
        <v>352</v>
      </c>
      <c r="D1494" s="92" t="s">
        <v>391</v>
      </c>
      <c r="E1494" s="93" t="s">
        <v>392</v>
      </c>
      <c r="F1494" s="9">
        <v>27</v>
      </c>
      <c r="G1494" s="9">
        <f t="shared" si="22"/>
        <v>1</v>
      </c>
      <c r="J1494" s="8">
        <f>IF(COUNTIF($O$1494:$AH$1494,"○")=0,0,1)</f>
        <v>0</v>
      </c>
      <c r="K1494" s="28" t="s">
        <v>154</v>
      </c>
      <c r="L1494" s="29"/>
      <c r="N1494" s="30"/>
      <c r="O1494" s="8" t="str">
        <f>IF('項目E3(環境の整備)'!$X$46="","NA",'項目E3(環境の整備)'!$X$46)</f>
        <v>NA</v>
      </c>
      <c r="P1494" s="8" t="str">
        <f>IF('項目E3(環境の整備)'!$Y$46="","NA",'項目E3(環境の整備)'!$Y$46)</f>
        <v>NA</v>
      </c>
      <c r="Q1494" s="8" t="str">
        <f>IF('項目E3(環境の整備)'!$Z$46="","NA",'項目E3(環境の整備)'!$Z$46)</f>
        <v>NA</v>
      </c>
      <c r="R1494" s="8" t="str">
        <f>IF('項目E3(環境の整備)'!$AA$46="","NA",'項目E3(環境の整備)'!$AA$46)</f>
        <v>NA</v>
      </c>
      <c r="S1494" s="8" t="str">
        <f>IF('項目E3(環境の整備)'!$AB$46="","NA",'項目E3(環境の整備)'!$AB$46)</f>
        <v>NA</v>
      </c>
      <c r="T1494" s="8" t="str">
        <f>IF('項目E3(環境の整備)'!$AC$46="","NA",'項目E3(環境の整備)'!$AC$46)</f>
        <v>NA</v>
      </c>
      <c r="U1494" s="8" t="str">
        <f>IF('項目E3(環境の整備)'!$AD$46="","NA",'項目E3(環境の整備)'!$AD$46)</f>
        <v>NA</v>
      </c>
      <c r="V1494" s="8" t="str">
        <f>IF('項目E3(環境の整備)'!$AE$46="","NA",'項目E3(環境の整備)'!$AE$46)</f>
        <v>NA</v>
      </c>
      <c r="W1494" s="8" t="str">
        <f>IF('項目E3(環境の整備)'!$AF$46="","NA",'項目E3(環境の整備)'!$AF$46)</f>
        <v>NA</v>
      </c>
      <c r="X1494" s="8" t="str">
        <f>IF('項目E3(環境の整備)'!$AG$46="","NA",'項目E3(環境の整備)'!$AG$46)</f>
        <v>NA</v>
      </c>
      <c r="Y1494" s="8" t="str">
        <f>IF('項目E3(環境の整備)'!$AH$46="","NA",'項目E3(環境の整備)'!$AH$46)</f>
        <v>NA</v>
      </c>
      <c r="AB1494" s="30"/>
      <c r="AC1494" s="30"/>
      <c r="AD1494" s="30"/>
      <c r="AE1494" s="30"/>
      <c r="AF1494" s="30"/>
      <c r="AG1494" s="30"/>
      <c r="AH1494" s="30"/>
      <c r="AI1494" s="30"/>
      <c r="AK1494" s="30"/>
      <c r="AN1494" s="30"/>
      <c r="AO1494" s="30"/>
      <c r="AP1494" s="30"/>
      <c r="AQ1494" s="29"/>
      <c r="AR1494" s="29"/>
      <c r="AT1494" s="120"/>
      <c r="AU1494" s="9" t="s">
        <v>393</v>
      </c>
      <c r="AV1494" s="9" t="s">
        <v>394</v>
      </c>
      <c r="AW1494" s="9" t="s">
        <v>395</v>
      </c>
      <c r="AX1494" s="9" t="s">
        <v>396</v>
      </c>
      <c r="AY1494" s="9" t="s">
        <v>397</v>
      </c>
      <c r="AZ1494" s="9" t="s">
        <v>398</v>
      </c>
      <c r="BA1494" s="9" t="s">
        <v>399</v>
      </c>
      <c r="BB1494" s="9" t="s">
        <v>400</v>
      </c>
      <c r="BC1494" s="9" t="s">
        <v>401</v>
      </c>
      <c r="BD1494" s="9" t="s">
        <v>402</v>
      </c>
      <c r="BE1494" s="9" t="s">
        <v>403</v>
      </c>
      <c r="BH1494" s="120"/>
      <c r="BI1494" s="120"/>
      <c r="BJ1494" s="120"/>
      <c r="BK1494" s="120"/>
      <c r="BL1494" s="120"/>
      <c r="BM1494" s="120"/>
      <c r="BN1494" s="120"/>
      <c r="BO1494" s="120"/>
      <c r="BQ1494" s="120"/>
      <c r="BT1494" s="120"/>
      <c r="BU1494" s="120"/>
      <c r="BV1494" s="120"/>
      <c r="BW1494" s="9" t="s">
        <v>328</v>
      </c>
      <c r="BX1494" s="29"/>
      <c r="DI1494" s="29"/>
      <c r="DJ1494" s="13" t="s">
        <v>370</v>
      </c>
    </row>
    <row r="1495" spans="2:114" ht="15" customHeight="1">
      <c r="B1495" s="91" t="s">
        <v>440</v>
      </c>
      <c r="C1495" s="92" t="s">
        <v>352</v>
      </c>
      <c r="D1495" s="92" t="s">
        <v>391</v>
      </c>
      <c r="E1495" s="93" t="s">
        <v>404</v>
      </c>
      <c r="F1495" s="9">
        <v>27</v>
      </c>
      <c r="G1495" s="9">
        <f t="shared" ref="G1495:G1555" si="23">+IF($AJ$1045="NA",1,IF(F1495&gt;$AJ$1045,1,0))</f>
        <v>1</v>
      </c>
      <c r="I1495" s="8">
        <f>IF(AND($J$1494=1,$Y$1494&lt;&gt;"○"),1,0)</f>
        <v>0</v>
      </c>
      <c r="J1495" s="8">
        <f>IF($AL$1495="NA",0,1)</f>
        <v>0</v>
      </c>
      <c r="K1495" s="28" t="s">
        <v>118</v>
      </c>
      <c r="L1495" s="29"/>
      <c r="N1495" s="30"/>
      <c r="AB1495" s="30"/>
      <c r="AC1495" s="30"/>
      <c r="AD1495" s="30"/>
      <c r="AE1495" s="30"/>
      <c r="AF1495" s="30"/>
      <c r="AG1495" s="30"/>
      <c r="AH1495" s="30"/>
      <c r="AI1495" s="30"/>
      <c r="AK1495" s="30"/>
      <c r="AL1495" s="8" t="str">
        <f>IF('項目E3(環境の整備)'!$AI$46="","NA",'項目E3(環境の整備)'!$AI$46)</f>
        <v>NA</v>
      </c>
      <c r="AN1495" s="30"/>
      <c r="AO1495" s="30"/>
      <c r="AP1495" s="30"/>
      <c r="AQ1495" s="29"/>
      <c r="AR1495" s="29"/>
      <c r="AT1495" s="120"/>
      <c r="BH1495" s="120"/>
      <c r="BI1495" s="120"/>
      <c r="BJ1495" s="120"/>
      <c r="BK1495" s="120"/>
      <c r="BL1495" s="120"/>
      <c r="BM1495" s="120"/>
      <c r="BN1495" s="120"/>
      <c r="BO1495" s="120"/>
      <c r="BQ1495" s="120"/>
      <c r="BR1495" s="9" t="s">
        <v>405</v>
      </c>
      <c r="BT1495" s="120"/>
      <c r="BU1495" s="120"/>
      <c r="BV1495" s="120"/>
      <c r="BW1495" s="9" t="s">
        <v>329</v>
      </c>
      <c r="BX1495" s="29"/>
      <c r="BY1495" s="13" t="s">
        <v>403</v>
      </c>
      <c r="CA1495" s="13" t="s">
        <v>373</v>
      </c>
      <c r="DI1495" s="29"/>
      <c r="DJ1495" s="13" t="s">
        <v>127</v>
      </c>
    </row>
    <row r="1496" spans="2:114" ht="15" customHeight="1">
      <c r="B1496" s="91" t="s">
        <v>440</v>
      </c>
      <c r="C1496" s="92" t="s">
        <v>352</v>
      </c>
      <c r="D1496" s="92" t="s">
        <v>406</v>
      </c>
      <c r="E1496" s="93" t="s">
        <v>407</v>
      </c>
      <c r="F1496" s="9">
        <v>27</v>
      </c>
      <c r="G1496" s="9">
        <f t="shared" si="23"/>
        <v>1</v>
      </c>
      <c r="J1496" s="8">
        <f>IF(COUNTIF($O$1496:$AH$1496,"○")=0,0,1)</f>
        <v>0</v>
      </c>
      <c r="K1496" s="28" t="s">
        <v>154</v>
      </c>
      <c r="L1496" s="29"/>
      <c r="N1496" s="30"/>
      <c r="O1496" s="8" t="str">
        <f>IF('項目E3(環境の整備)'!$AJ$46="","NA",'項目E3(環境の整備)'!$AJ$46)</f>
        <v>NA</v>
      </c>
      <c r="P1496" s="8" t="str">
        <f>IF('項目E3(環境の整備)'!$AK$46="","NA",'項目E3(環境の整備)'!$AK$46)</f>
        <v>NA</v>
      </c>
      <c r="Q1496" s="8" t="str">
        <f>IF('項目E3(環境の整備)'!$AL$46="","NA",'項目E3(環境の整備)'!$AL$46)</f>
        <v>NA</v>
      </c>
      <c r="R1496" s="8" t="str">
        <f>IF('項目E3(環境の整備)'!$AM$46="","NA",'項目E3(環境の整備)'!$AM$46)</f>
        <v>NA</v>
      </c>
      <c r="S1496" s="8" t="str">
        <f>IF('項目E3(環境の整備)'!$AN$46="","NA",'項目E3(環境の整備)'!$AN$46)</f>
        <v>NA</v>
      </c>
      <c r="T1496" s="8" t="str">
        <f>IF('項目E3(環境の整備)'!$AO$46="","NA",'項目E3(環境の整備)'!$AO$46)</f>
        <v>NA</v>
      </c>
      <c r="AB1496" s="30"/>
      <c r="AC1496" s="30"/>
      <c r="AD1496" s="30"/>
      <c r="AE1496" s="30"/>
      <c r="AF1496" s="30"/>
      <c r="AG1496" s="30"/>
      <c r="AH1496" s="30"/>
      <c r="AI1496" s="30"/>
      <c r="AK1496" s="30"/>
      <c r="AN1496" s="30"/>
      <c r="AO1496" s="30"/>
      <c r="AP1496" s="30"/>
      <c r="AQ1496" s="29"/>
      <c r="AR1496" s="29"/>
      <c r="AT1496" s="120"/>
      <c r="AU1496" s="9" t="s">
        <v>408</v>
      </c>
      <c r="AV1496" s="9" t="s">
        <v>409</v>
      </c>
      <c r="AW1496" s="9" t="s">
        <v>410</v>
      </c>
      <c r="AX1496" s="9" t="s">
        <v>411</v>
      </c>
      <c r="AY1496" s="9" t="s">
        <v>412</v>
      </c>
      <c r="AZ1496" s="9" t="s">
        <v>413</v>
      </c>
      <c r="BH1496" s="120"/>
      <c r="BI1496" s="120"/>
      <c r="BJ1496" s="120"/>
      <c r="BK1496" s="120"/>
      <c r="BL1496" s="120"/>
      <c r="BM1496" s="120"/>
      <c r="BN1496" s="120"/>
      <c r="BO1496" s="120"/>
      <c r="BQ1496" s="120"/>
      <c r="BT1496" s="120"/>
      <c r="BU1496" s="120"/>
      <c r="BV1496" s="120"/>
      <c r="BW1496" s="9" t="s">
        <v>336</v>
      </c>
      <c r="BX1496" s="29"/>
      <c r="DI1496" s="29"/>
      <c r="DJ1496" s="13" t="s">
        <v>370</v>
      </c>
    </row>
    <row r="1497" spans="2:114" ht="15" customHeight="1">
      <c r="B1497" s="91" t="s">
        <v>440</v>
      </c>
      <c r="C1497" s="92" t="s">
        <v>352</v>
      </c>
      <c r="D1497" s="92" t="s">
        <v>406</v>
      </c>
      <c r="E1497" s="93" t="s">
        <v>414</v>
      </c>
      <c r="F1497" s="9">
        <v>27</v>
      </c>
      <c r="G1497" s="9">
        <f t="shared" si="23"/>
        <v>1</v>
      </c>
      <c r="I1497" s="8">
        <f>IF(AND($J$1496=1,$T$1496&lt;&gt;"○"),1,0)</f>
        <v>0</v>
      </c>
      <c r="J1497" s="8">
        <f>IF($AL$1497="NA",0,1)</f>
        <v>0</v>
      </c>
      <c r="K1497" s="28" t="s">
        <v>118</v>
      </c>
      <c r="L1497" s="29"/>
      <c r="N1497" s="30"/>
      <c r="AB1497" s="30"/>
      <c r="AC1497" s="30"/>
      <c r="AD1497" s="30"/>
      <c r="AE1497" s="30"/>
      <c r="AF1497" s="30"/>
      <c r="AG1497" s="30"/>
      <c r="AH1497" s="30"/>
      <c r="AI1497" s="30"/>
      <c r="AK1497" s="30"/>
      <c r="AL1497" s="8" t="str">
        <f>IF('項目E3(環境の整備)'!$AP$46="","NA",'項目E3(環境の整備)'!$AP$46)</f>
        <v>NA</v>
      </c>
      <c r="AN1497" s="30"/>
      <c r="AO1497" s="30"/>
      <c r="AP1497" s="30"/>
      <c r="AQ1497" s="29"/>
      <c r="AR1497" s="29"/>
      <c r="AT1497" s="120"/>
      <c r="BH1497" s="120"/>
      <c r="BI1497" s="120"/>
      <c r="BJ1497" s="120"/>
      <c r="BK1497" s="120"/>
      <c r="BL1497" s="120"/>
      <c r="BM1497" s="120"/>
      <c r="BN1497" s="120"/>
      <c r="BO1497" s="120"/>
      <c r="BQ1497" s="120"/>
      <c r="BR1497" s="9" t="s">
        <v>415</v>
      </c>
      <c r="BT1497" s="120"/>
      <c r="BU1497" s="120"/>
      <c r="BV1497" s="120"/>
      <c r="BW1497" s="9" t="s">
        <v>337</v>
      </c>
      <c r="BX1497" s="29"/>
      <c r="BY1497" s="13" t="s">
        <v>413</v>
      </c>
      <c r="CA1497" s="13" t="s">
        <v>373</v>
      </c>
      <c r="DI1497" s="29"/>
      <c r="DJ1497" s="13" t="s">
        <v>127</v>
      </c>
    </row>
    <row r="1498" spans="2:114" ht="15" customHeight="1">
      <c r="B1498" s="91" t="s">
        <v>440</v>
      </c>
      <c r="C1498" s="92" t="s">
        <v>352</v>
      </c>
      <c r="D1498" s="92" t="s">
        <v>209</v>
      </c>
      <c r="E1498" s="93" t="s">
        <v>210</v>
      </c>
      <c r="F1498" s="9">
        <v>27</v>
      </c>
      <c r="G1498" s="9">
        <f t="shared" si="23"/>
        <v>1</v>
      </c>
      <c r="J1498" s="8">
        <f>IF(COUNTIF($O$1498:$AH$1498,"○")=0,0,1)</f>
        <v>0</v>
      </c>
      <c r="K1498" s="28" t="s">
        <v>154</v>
      </c>
      <c r="L1498" s="29"/>
      <c r="N1498" s="30"/>
      <c r="O1498" s="8" t="str">
        <f>IF('項目E3(環境の整備)'!$AQ$46="","NA",'項目E3(環境の整備)'!$AQ$46)</f>
        <v>NA</v>
      </c>
      <c r="P1498" s="8" t="str">
        <f>IF('項目E3(環境の整備)'!$AR$46="","NA",'項目E3(環境の整備)'!$AR$46)</f>
        <v>NA</v>
      </c>
      <c r="Q1498" s="8" t="str">
        <f>IF('項目E3(環境の整備)'!$AS$46="","NA",'項目E3(環境の整備)'!$AS$46)</f>
        <v>NA</v>
      </c>
      <c r="AB1498" s="30"/>
      <c r="AC1498" s="30"/>
      <c r="AD1498" s="30"/>
      <c r="AE1498" s="30"/>
      <c r="AF1498" s="30"/>
      <c r="AG1498" s="30"/>
      <c r="AH1498" s="30"/>
      <c r="AI1498" s="30"/>
      <c r="AK1498" s="30"/>
      <c r="AN1498" s="30"/>
      <c r="AO1498" s="30"/>
      <c r="AP1498" s="30"/>
      <c r="AQ1498" s="29"/>
      <c r="AR1498" s="29"/>
      <c r="AT1498" s="120"/>
      <c r="AU1498" s="9" t="s">
        <v>416</v>
      </c>
      <c r="AV1498" s="9" t="s">
        <v>417</v>
      </c>
      <c r="AW1498" s="9" t="s">
        <v>418</v>
      </c>
      <c r="BH1498" s="120"/>
      <c r="BI1498" s="120"/>
      <c r="BJ1498" s="120"/>
      <c r="BK1498" s="120"/>
      <c r="BL1498" s="120"/>
      <c r="BM1498" s="120"/>
      <c r="BN1498" s="120"/>
      <c r="BO1498" s="120"/>
      <c r="BQ1498" s="120"/>
      <c r="BT1498" s="120"/>
      <c r="BU1498" s="120"/>
      <c r="BV1498" s="120"/>
      <c r="BW1498" s="9" t="s">
        <v>342</v>
      </c>
      <c r="BX1498" s="29"/>
      <c r="DI1498" s="29"/>
      <c r="DJ1498" s="13" t="s">
        <v>370</v>
      </c>
    </row>
    <row r="1499" spans="2:114" ht="15" customHeight="1">
      <c r="B1499" s="91" t="s">
        <v>440</v>
      </c>
      <c r="C1499" s="92" t="s">
        <v>352</v>
      </c>
      <c r="D1499" s="92" t="s">
        <v>215</v>
      </c>
      <c r="E1499" s="93" t="s">
        <v>419</v>
      </c>
      <c r="F1499" s="9">
        <v>27</v>
      </c>
      <c r="G1499" s="9">
        <f t="shared" si="23"/>
        <v>1</v>
      </c>
      <c r="J1499" s="8">
        <f>IF(COUNTIF($O$1499:$AH$1499,"○")=0,0,1)</f>
        <v>0</v>
      </c>
      <c r="K1499" s="28" t="s">
        <v>154</v>
      </c>
      <c r="L1499" s="29"/>
      <c r="N1499" s="30"/>
      <c r="O1499" s="8" t="str">
        <f>IF('項目E3(環境の整備)'!$AT$46="","NA",'項目E3(環境の整備)'!$AT$46)</f>
        <v>NA</v>
      </c>
      <c r="AB1499" s="30"/>
      <c r="AC1499" s="30"/>
      <c r="AD1499" s="30"/>
      <c r="AE1499" s="30"/>
      <c r="AF1499" s="30"/>
      <c r="AG1499" s="30"/>
      <c r="AH1499" s="30"/>
      <c r="AI1499" s="30"/>
      <c r="AK1499" s="30"/>
      <c r="AN1499" s="30"/>
      <c r="AO1499" s="30"/>
      <c r="AP1499" s="30"/>
      <c r="AQ1499" s="29"/>
      <c r="AR1499" s="29"/>
      <c r="AT1499" s="120"/>
      <c r="AU1499" s="9" t="s">
        <v>420</v>
      </c>
      <c r="BH1499" s="120"/>
      <c r="BI1499" s="120"/>
      <c r="BJ1499" s="120"/>
      <c r="BK1499" s="120"/>
      <c r="BL1499" s="120"/>
      <c r="BM1499" s="120"/>
      <c r="BN1499" s="120"/>
      <c r="BO1499" s="120"/>
      <c r="BQ1499" s="120"/>
      <c r="BT1499" s="120"/>
      <c r="BU1499" s="120"/>
      <c r="BV1499" s="120"/>
      <c r="BW1499" s="9" t="s">
        <v>343</v>
      </c>
      <c r="BX1499" s="29"/>
      <c r="DI1499" s="29"/>
      <c r="DJ1499" s="13" t="s">
        <v>370</v>
      </c>
    </row>
    <row r="1500" spans="2:114" ht="15" customHeight="1">
      <c r="B1500" s="91" t="s">
        <v>440</v>
      </c>
      <c r="C1500" s="92" t="s">
        <v>352</v>
      </c>
      <c r="D1500" s="92" t="s">
        <v>218</v>
      </c>
      <c r="E1500" s="93" t="s">
        <v>421</v>
      </c>
      <c r="F1500" s="9">
        <v>27</v>
      </c>
      <c r="G1500" s="9">
        <f t="shared" si="23"/>
        <v>1</v>
      </c>
      <c r="J1500" s="8">
        <f>IF($AL$1500="NA",0,1)</f>
        <v>0</v>
      </c>
      <c r="K1500" s="28" t="s">
        <v>118</v>
      </c>
      <c r="L1500" s="29"/>
      <c r="N1500" s="30"/>
      <c r="AB1500" s="30"/>
      <c r="AC1500" s="30"/>
      <c r="AD1500" s="30"/>
      <c r="AE1500" s="30"/>
      <c r="AF1500" s="30"/>
      <c r="AG1500" s="30"/>
      <c r="AH1500" s="30"/>
      <c r="AI1500" s="30"/>
      <c r="AK1500" s="30"/>
      <c r="AL1500" s="8" t="str">
        <f>IF('項目E3(環境の整備)'!$AU$46="","NA",'項目E3(環境の整備)'!$AU$46)</f>
        <v>NA</v>
      </c>
      <c r="AN1500" s="30"/>
      <c r="AO1500" s="30"/>
      <c r="AP1500" s="30"/>
      <c r="AQ1500" s="29"/>
      <c r="AR1500" s="29"/>
      <c r="AT1500" s="120"/>
      <c r="BH1500" s="120"/>
      <c r="BI1500" s="120"/>
      <c r="BJ1500" s="120"/>
      <c r="BK1500" s="120"/>
      <c r="BL1500" s="120"/>
      <c r="BM1500" s="120"/>
      <c r="BN1500" s="120"/>
      <c r="BO1500" s="120"/>
      <c r="BQ1500" s="120"/>
      <c r="BR1500" s="9" t="s">
        <v>422</v>
      </c>
      <c r="BT1500" s="120"/>
      <c r="BU1500" s="120"/>
      <c r="BV1500" s="120"/>
      <c r="BW1500" s="9" t="s">
        <v>344</v>
      </c>
      <c r="BX1500" s="29"/>
      <c r="DI1500" s="29"/>
      <c r="DJ1500" s="13" t="s">
        <v>127</v>
      </c>
    </row>
    <row r="1501" spans="2:114" ht="15" customHeight="1">
      <c r="B1501" s="91" t="s">
        <v>440</v>
      </c>
      <c r="C1501" s="92" t="s">
        <v>352</v>
      </c>
      <c r="D1501" s="92" t="s">
        <v>432</v>
      </c>
      <c r="E1501" s="93" t="s">
        <v>423</v>
      </c>
      <c r="F1501" s="9">
        <v>27</v>
      </c>
      <c r="G1501" s="9">
        <f t="shared" si="23"/>
        <v>1</v>
      </c>
      <c r="J1501" s="8">
        <f>IF(OR($M$1501="(選択)",LEN(TRIM($M$1501))=0,$M$1501="NA"),0,1)</f>
        <v>0</v>
      </c>
      <c r="K1501" s="28" t="s">
        <v>145</v>
      </c>
      <c r="L1501" s="29"/>
      <c r="M1501" s="8" t="str">
        <f>IF('項目E3(環境の整備)'!$AV$46="","NA",'項目E3(環境の整備)'!$AV$46)</f>
        <v>(選択)</v>
      </c>
      <c r="N1501" s="30"/>
      <c r="AB1501" s="30"/>
      <c r="AC1501" s="30"/>
      <c r="AD1501" s="30"/>
      <c r="AE1501" s="30"/>
      <c r="AF1501" s="30"/>
      <c r="AG1501" s="30"/>
      <c r="AH1501" s="30"/>
      <c r="AI1501" s="30"/>
      <c r="AK1501" s="30"/>
      <c r="AN1501" s="30"/>
      <c r="AO1501" s="30"/>
      <c r="AP1501" s="30"/>
      <c r="AQ1501" s="29"/>
      <c r="AR1501" s="29"/>
      <c r="AS1501" s="9" t="s">
        <v>424</v>
      </c>
      <c r="AT1501" s="120"/>
      <c r="BH1501" s="120"/>
      <c r="BI1501" s="120"/>
      <c r="BJ1501" s="120"/>
      <c r="BK1501" s="120"/>
      <c r="BL1501" s="120"/>
      <c r="BM1501" s="120"/>
      <c r="BN1501" s="120"/>
      <c r="BO1501" s="120"/>
      <c r="BQ1501" s="120"/>
      <c r="BT1501" s="120"/>
      <c r="BU1501" s="120"/>
      <c r="BV1501" s="120"/>
      <c r="BW1501" s="9" t="s">
        <v>345</v>
      </c>
      <c r="BX1501" s="29"/>
      <c r="DI1501" s="29"/>
      <c r="DJ1501" s="13" t="s">
        <v>360</v>
      </c>
    </row>
    <row r="1502" spans="2:114" ht="15" customHeight="1">
      <c r="B1502" s="91" t="s">
        <v>440</v>
      </c>
      <c r="C1502" s="92" t="s">
        <v>352</v>
      </c>
      <c r="D1502" s="92" t="s">
        <v>425</v>
      </c>
      <c r="E1502" s="93" t="s">
        <v>426</v>
      </c>
      <c r="F1502" s="9">
        <v>27</v>
      </c>
      <c r="G1502" s="9">
        <f t="shared" si="23"/>
        <v>1</v>
      </c>
      <c r="J1502" s="8">
        <f>IF($AL$1502="NA",0,1)</f>
        <v>0</v>
      </c>
      <c r="K1502" s="28" t="s">
        <v>118</v>
      </c>
      <c r="L1502" s="29"/>
      <c r="N1502" s="30"/>
      <c r="AB1502" s="30"/>
      <c r="AC1502" s="30"/>
      <c r="AD1502" s="30"/>
      <c r="AE1502" s="30"/>
      <c r="AF1502" s="30"/>
      <c r="AG1502" s="30"/>
      <c r="AH1502" s="30"/>
      <c r="AI1502" s="30"/>
      <c r="AK1502" s="30"/>
      <c r="AL1502" s="8" t="str">
        <f>IF('項目E3(環境の整備)'!$AW$46="","NA",'項目E3(環境の整備)'!$AW$46)</f>
        <v>NA</v>
      </c>
      <c r="AN1502" s="30"/>
      <c r="AO1502" s="30"/>
      <c r="AP1502" s="30"/>
      <c r="AQ1502" s="29"/>
      <c r="AR1502" s="29"/>
      <c r="AT1502" s="120"/>
      <c r="BH1502" s="120"/>
      <c r="BI1502" s="120"/>
      <c r="BJ1502" s="120"/>
      <c r="BK1502" s="120"/>
      <c r="BL1502" s="120"/>
      <c r="BM1502" s="120"/>
      <c r="BN1502" s="120"/>
      <c r="BO1502" s="120"/>
      <c r="BQ1502" s="120"/>
      <c r="BR1502" s="9" t="s">
        <v>427</v>
      </c>
      <c r="BT1502" s="120"/>
      <c r="BU1502" s="120"/>
      <c r="BV1502" s="120"/>
      <c r="BW1502" s="9" t="s">
        <v>346</v>
      </c>
      <c r="BX1502" s="29"/>
      <c r="DI1502" s="29"/>
      <c r="DJ1502" s="13" t="s">
        <v>127</v>
      </c>
    </row>
    <row r="1503" spans="2:114" ht="15" customHeight="1">
      <c r="B1503" s="91" t="s">
        <v>440</v>
      </c>
      <c r="C1503" s="92" t="s">
        <v>352</v>
      </c>
      <c r="D1503" s="92" t="s">
        <v>227</v>
      </c>
      <c r="E1503" s="93" t="s">
        <v>228</v>
      </c>
      <c r="F1503" s="9">
        <v>27</v>
      </c>
      <c r="G1503" s="9">
        <f t="shared" si="23"/>
        <v>1</v>
      </c>
      <c r="J1503" s="8">
        <f>IF($AL$1503="NA",0,1)</f>
        <v>0</v>
      </c>
      <c r="K1503" s="28" t="s">
        <v>118</v>
      </c>
      <c r="L1503" s="29"/>
      <c r="N1503" s="30"/>
      <c r="AB1503" s="30"/>
      <c r="AC1503" s="30"/>
      <c r="AD1503" s="30"/>
      <c r="AE1503" s="30"/>
      <c r="AF1503" s="30"/>
      <c r="AG1503" s="30"/>
      <c r="AH1503" s="30"/>
      <c r="AI1503" s="30"/>
      <c r="AK1503" s="30"/>
      <c r="AL1503" s="8" t="str">
        <f>IF('項目E3(環境の整備)'!$AX$46="","NA",'項目E3(環境の整備)'!$AX$46)</f>
        <v>NA</v>
      </c>
      <c r="AN1503" s="30"/>
      <c r="AO1503" s="30"/>
      <c r="AP1503" s="30"/>
      <c r="AQ1503" s="29"/>
      <c r="AR1503" s="29"/>
      <c r="AT1503" s="120"/>
      <c r="BH1503" s="120"/>
      <c r="BI1503" s="120"/>
      <c r="BJ1503" s="120"/>
      <c r="BK1503" s="120"/>
      <c r="BL1503" s="120"/>
      <c r="BM1503" s="120"/>
      <c r="BN1503" s="120"/>
      <c r="BO1503" s="120"/>
      <c r="BQ1503" s="120"/>
      <c r="BR1503" s="9" t="s">
        <v>428</v>
      </c>
      <c r="BT1503" s="120"/>
      <c r="BU1503" s="120"/>
      <c r="BV1503" s="120"/>
      <c r="BW1503" s="9" t="s">
        <v>347</v>
      </c>
      <c r="BX1503" s="29"/>
      <c r="DI1503" s="29"/>
      <c r="DJ1503" s="13" t="s">
        <v>127</v>
      </c>
    </row>
    <row r="1504" spans="2:114" ht="15" customHeight="1">
      <c r="B1504" s="91" t="s">
        <v>440</v>
      </c>
      <c r="C1504" s="92" t="s">
        <v>352</v>
      </c>
      <c r="D1504" s="92" t="s">
        <v>429</v>
      </c>
      <c r="E1504" s="93" t="s">
        <v>430</v>
      </c>
      <c r="F1504" s="9">
        <v>27</v>
      </c>
      <c r="G1504" s="9">
        <f t="shared" si="23"/>
        <v>1</v>
      </c>
      <c r="J1504" s="8">
        <f>IF(OR($M$1504="(選択)",LEN(TRIM($M$1504))=0,$M$1504="NA"),0,1)</f>
        <v>0</v>
      </c>
      <c r="K1504" s="28" t="s">
        <v>145</v>
      </c>
      <c r="L1504" s="29"/>
      <c r="M1504" s="8" t="str">
        <f>IF('項目E3(環境の整備)'!$AY$46="","NA",'項目E3(環境の整備)'!$AY$46)</f>
        <v>(選択)</v>
      </c>
      <c r="N1504" s="30"/>
      <c r="AB1504" s="30"/>
      <c r="AC1504" s="30"/>
      <c r="AD1504" s="30"/>
      <c r="AE1504" s="30"/>
      <c r="AF1504" s="30"/>
      <c r="AG1504" s="30"/>
      <c r="AH1504" s="30"/>
      <c r="AI1504" s="30"/>
      <c r="AK1504" s="30"/>
      <c r="AN1504" s="30"/>
      <c r="AO1504" s="30"/>
      <c r="AP1504" s="30"/>
      <c r="AQ1504" s="29"/>
      <c r="AR1504" s="29"/>
      <c r="AS1504" s="9" t="s">
        <v>431</v>
      </c>
      <c r="AT1504" s="120"/>
      <c r="BH1504" s="120"/>
      <c r="BI1504" s="120"/>
      <c r="BJ1504" s="120"/>
      <c r="BK1504" s="120"/>
      <c r="BL1504" s="120"/>
      <c r="BM1504" s="120"/>
      <c r="BN1504" s="120"/>
      <c r="BO1504" s="120"/>
      <c r="BQ1504" s="120"/>
      <c r="BT1504" s="120"/>
      <c r="BU1504" s="120"/>
      <c r="BV1504" s="120"/>
      <c r="BW1504" s="9" t="s">
        <v>348</v>
      </c>
      <c r="BX1504" s="29"/>
      <c r="DI1504" s="29"/>
      <c r="DJ1504" s="13" t="s">
        <v>360</v>
      </c>
    </row>
    <row r="1505" spans="2:114" ht="15" customHeight="1">
      <c r="B1505" s="91" t="s">
        <v>440</v>
      </c>
      <c r="C1505" s="92" t="s">
        <v>352</v>
      </c>
      <c r="D1505" s="92" t="s">
        <v>357</v>
      </c>
      <c r="E1505" s="93" t="s">
        <v>442</v>
      </c>
      <c r="F1505" s="9">
        <v>28</v>
      </c>
      <c r="G1505" s="9">
        <f t="shared" si="23"/>
        <v>1</v>
      </c>
      <c r="J1505" s="8">
        <f>IF(OR($M$1505="(選択)",LEN(TRIM($M$1505))=0,$M$1505="NA"),0,1)</f>
        <v>0</v>
      </c>
      <c r="K1505" s="28" t="s">
        <v>145</v>
      </c>
      <c r="L1505" s="29"/>
      <c r="M1505" s="8" t="str">
        <f>IF('項目E3(環境の整備)'!$C$47="","NA",'項目E3(環境の整備)'!$C$47)</f>
        <v>(選択)</v>
      </c>
      <c r="N1505" s="30"/>
      <c r="AB1505" s="30"/>
      <c r="AC1505" s="30"/>
      <c r="AD1505" s="30"/>
      <c r="AE1505" s="30"/>
      <c r="AF1505" s="30"/>
      <c r="AG1505" s="30"/>
      <c r="AH1505" s="30"/>
      <c r="AI1505" s="30"/>
      <c r="AK1505" s="30"/>
      <c r="AN1505" s="30"/>
      <c r="AO1505" s="30"/>
      <c r="AP1505" s="30"/>
      <c r="AQ1505" s="29"/>
      <c r="AR1505" s="29"/>
      <c r="AS1505" s="9" t="s">
        <v>359</v>
      </c>
      <c r="AT1505" s="120"/>
      <c r="BH1505" s="120"/>
      <c r="BI1505" s="120"/>
      <c r="BJ1505" s="120"/>
      <c r="BK1505" s="120"/>
      <c r="BL1505" s="120"/>
      <c r="BM1505" s="120"/>
      <c r="BN1505" s="120"/>
      <c r="BO1505" s="120"/>
      <c r="BQ1505" s="120"/>
      <c r="BT1505" s="120"/>
      <c r="BU1505" s="120"/>
      <c r="BV1505" s="120"/>
      <c r="BW1505" s="9" t="s">
        <v>295</v>
      </c>
      <c r="BX1505" s="29"/>
      <c r="DI1505" s="29"/>
      <c r="DJ1505" s="13" t="s">
        <v>360</v>
      </c>
    </row>
    <row r="1506" spans="2:114" ht="15" customHeight="1">
      <c r="B1506" s="91" t="s">
        <v>440</v>
      </c>
      <c r="C1506" s="92" t="s">
        <v>352</v>
      </c>
      <c r="D1506" s="92" t="s">
        <v>361</v>
      </c>
      <c r="E1506" s="93" t="s">
        <v>362</v>
      </c>
      <c r="F1506" s="9">
        <v>28</v>
      </c>
      <c r="G1506" s="9">
        <f t="shared" si="23"/>
        <v>1</v>
      </c>
      <c r="J1506" s="8">
        <f>IF($AL$1506="NA",0,1)</f>
        <v>0</v>
      </c>
      <c r="K1506" s="28" t="s">
        <v>118</v>
      </c>
      <c r="L1506" s="29"/>
      <c r="N1506" s="30"/>
      <c r="AB1506" s="30"/>
      <c r="AC1506" s="30"/>
      <c r="AD1506" s="30"/>
      <c r="AE1506" s="30"/>
      <c r="AF1506" s="30"/>
      <c r="AG1506" s="30"/>
      <c r="AH1506" s="30"/>
      <c r="AI1506" s="30"/>
      <c r="AK1506" s="30"/>
      <c r="AL1506" s="8" t="str">
        <f>IF('項目E3(環境の整備)'!$D$47="","NA",'項目E3(環境の整備)'!$D$47)</f>
        <v>NA</v>
      </c>
      <c r="AN1506" s="30"/>
      <c r="AO1506" s="30"/>
      <c r="AP1506" s="30"/>
      <c r="AQ1506" s="29"/>
      <c r="AR1506" s="29"/>
      <c r="AT1506" s="120"/>
      <c r="BH1506" s="120"/>
      <c r="BI1506" s="120"/>
      <c r="BJ1506" s="120"/>
      <c r="BK1506" s="120"/>
      <c r="BL1506" s="120"/>
      <c r="BM1506" s="120"/>
      <c r="BN1506" s="120"/>
      <c r="BO1506" s="120"/>
      <c r="BQ1506" s="120"/>
      <c r="BR1506" s="9" t="s">
        <v>363</v>
      </c>
      <c r="BT1506" s="120"/>
      <c r="BU1506" s="120"/>
      <c r="BV1506" s="120"/>
      <c r="BW1506" s="9" t="s">
        <v>296</v>
      </c>
      <c r="BX1506" s="29"/>
      <c r="DI1506" s="29"/>
      <c r="DJ1506" s="13" t="s">
        <v>127</v>
      </c>
    </row>
    <row r="1507" spans="2:114" ht="15" customHeight="1">
      <c r="B1507" s="91" t="s">
        <v>440</v>
      </c>
      <c r="C1507" s="92" t="s">
        <v>352</v>
      </c>
      <c r="D1507" s="92" t="s">
        <v>364</v>
      </c>
      <c r="E1507" s="93" t="s">
        <v>365</v>
      </c>
      <c r="F1507" s="9">
        <v>28</v>
      </c>
      <c r="G1507" s="9">
        <f t="shared" si="23"/>
        <v>1</v>
      </c>
      <c r="J1507" s="8">
        <f>IF(COUNTIF($O$1507:$AH$1507,"○")=0,0,1)</f>
        <v>0</v>
      </c>
      <c r="K1507" s="28" t="s">
        <v>366</v>
      </c>
      <c r="L1507" s="29"/>
      <c r="N1507" s="30"/>
      <c r="O1507" s="8" t="str">
        <f>IF('項目E3(環境の整備)'!$G$47="","NA",'項目E3(環境の整備)'!$G$47)</f>
        <v>NA</v>
      </c>
      <c r="P1507" s="8" t="str">
        <f>IF('項目E3(環境の整備)'!$H$47="","NA",'項目E3(環境の整備)'!$H$47)</f>
        <v>NA</v>
      </c>
      <c r="Q1507" s="8" t="str">
        <f>IF('項目E3(環境の整備)'!$I$47="","NA",'項目E3(環境の整備)'!$I$47)</f>
        <v>NA</v>
      </c>
      <c r="AB1507" s="30"/>
      <c r="AC1507" s="30"/>
      <c r="AD1507" s="30"/>
      <c r="AE1507" s="30"/>
      <c r="AF1507" s="30"/>
      <c r="AG1507" s="30"/>
      <c r="AH1507" s="30"/>
      <c r="AI1507" s="30"/>
      <c r="AK1507" s="30"/>
      <c r="AM1507" s="32"/>
      <c r="AN1507" s="30"/>
      <c r="AO1507" s="30"/>
      <c r="AP1507" s="30"/>
      <c r="AQ1507" s="29"/>
      <c r="AR1507" s="29"/>
      <c r="AT1507" s="120"/>
      <c r="AU1507" s="9" t="s">
        <v>367</v>
      </c>
      <c r="AV1507" s="9" t="s">
        <v>368</v>
      </c>
      <c r="AW1507" s="9" t="s">
        <v>369</v>
      </c>
      <c r="BH1507" s="120"/>
      <c r="BI1507" s="120"/>
      <c r="BJ1507" s="120"/>
      <c r="BK1507" s="120"/>
      <c r="BL1507" s="120"/>
      <c r="BM1507" s="120"/>
      <c r="BN1507" s="120"/>
      <c r="BO1507" s="120"/>
      <c r="BQ1507" s="120"/>
      <c r="BT1507" s="120"/>
      <c r="BU1507" s="120"/>
      <c r="BV1507" s="120"/>
      <c r="BW1507" s="9" t="s">
        <v>300</v>
      </c>
      <c r="BX1507" s="29"/>
      <c r="DI1507" s="29"/>
      <c r="DJ1507" s="13" t="s">
        <v>370</v>
      </c>
    </row>
    <row r="1508" spans="2:114" ht="15" customHeight="1">
      <c r="B1508" s="91" t="s">
        <v>440</v>
      </c>
      <c r="C1508" s="92" t="s">
        <v>352</v>
      </c>
      <c r="D1508" s="92" t="s">
        <v>364</v>
      </c>
      <c r="E1508" s="93" t="s">
        <v>371</v>
      </c>
      <c r="F1508" s="9">
        <v>28</v>
      </c>
      <c r="G1508" s="9">
        <f t="shared" si="23"/>
        <v>1</v>
      </c>
      <c r="I1508" s="8">
        <f>IF(AND($J$1507=1,$Q$1507&lt;&gt;"○"),1,0)</f>
        <v>0</v>
      </c>
      <c r="J1508" s="8">
        <f>IF($AL$1508="NA",0,1)</f>
        <v>0</v>
      </c>
      <c r="K1508" s="28" t="s">
        <v>118</v>
      </c>
      <c r="L1508" s="29"/>
      <c r="N1508" s="30"/>
      <c r="AB1508" s="30"/>
      <c r="AC1508" s="30"/>
      <c r="AD1508" s="30"/>
      <c r="AE1508" s="30"/>
      <c r="AF1508" s="30"/>
      <c r="AG1508" s="30"/>
      <c r="AH1508" s="30"/>
      <c r="AI1508" s="30"/>
      <c r="AK1508" s="30"/>
      <c r="AL1508" s="8" t="str">
        <f>IF('項目E3(環境の整備)'!$J$47="","NA",'項目E3(環境の整備)'!$J$47)</f>
        <v>NA</v>
      </c>
      <c r="AN1508" s="30"/>
      <c r="AO1508" s="30"/>
      <c r="AP1508" s="30"/>
      <c r="AQ1508" s="29"/>
      <c r="AR1508" s="29"/>
      <c r="AT1508" s="120"/>
      <c r="BH1508" s="120"/>
      <c r="BI1508" s="120"/>
      <c r="BJ1508" s="120"/>
      <c r="BK1508" s="120"/>
      <c r="BL1508" s="120"/>
      <c r="BM1508" s="120"/>
      <c r="BN1508" s="120"/>
      <c r="BO1508" s="120"/>
      <c r="BQ1508" s="120"/>
      <c r="BR1508" s="9" t="s">
        <v>372</v>
      </c>
      <c r="BT1508" s="120"/>
      <c r="BU1508" s="120"/>
      <c r="BV1508" s="120"/>
      <c r="BW1508" s="9" t="s">
        <v>301</v>
      </c>
      <c r="BX1508" s="29"/>
      <c r="BY1508" s="13" t="s">
        <v>369</v>
      </c>
      <c r="CA1508" s="13" t="s">
        <v>373</v>
      </c>
      <c r="DI1508" s="29"/>
      <c r="DJ1508" s="13" t="s">
        <v>127</v>
      </c>
    </row>
    <row r="1509" spans="2:114" ht="15" customHeight="1">
      <c r="B1509" s="91" t="s">
        <v>440</v>
      </c>
      <c r="C1509" s="92" t="s">
        <v>352</v>
      </c>
      <c r="D1509" s="92" t="s">
        <v>162</v>
      </c>
      <c r="E1509" s="93" t="s">
        <v>374</v>
      </c>
      <c r="F1509" s="9">
        <v>28</v>
      </c>
      <c r="G1509" s="9">
        <f t="shared" si="23"/>
        <v>1</v>
      </c>
      <c r="J1509" s="8">
        <f>IF(COUNTIF($O$1509:$AH$1509,"○")=0,0,1)</f>
        <v>0</v>
      </c>
      <c r="K1509" s="28" t="s">
        <v>154</v>
      </c>
      <c r="L1509" s="29"/>
      <c r="N1509" s="30"/>
      <c r="O1509" s="8" t="str">
        <f>IF('項目E3(環境の整備)'!$K$47="","NA",'項目E3(環境の整備)'!$K$47)</f>
        <v>NA</v>
      </c>
      <c r="P1509" s="8" t="str">
        <f>IF('項目E3(環境の整備)'!$L$47="","NA",'項目E3(環境の整備)'!$L$47)</f>
        <v>NA</v>
      </c>
      <c r="Q1509" s="8" t="str">
        <f>IF('項目E3(環境の整備)'!$M$47="","NA",'項目E3(環境の整備)'!$M$47)</f>
        <v>NA</v>
      </c>
      <c r="R1509" s="8" t="str">
        <f>IF('項目E3(環境の整備)'!$N$47="","NA",'項目E3(環境の整備)'!$N$47)</f>
        <v>NA</v>
      </c>
      <c r="AB1509" s="30"/>
      <c r="AC1509" s="30"/>
      <c r="AD1509" s="30"/>
      <c r="AE1509" s="30"/>
      <c r="AF1509" s="30"/>
      <c r="AG1509" s="30"/>
      <c r="AH1509" s="30"/>
      <c r="AI1509" s="30"/>
      <c r="AK1509" s="30"/>
      <c r="AN1509" s="30"/>
      <c r="AO1509" s="30"/>
      <c r="AP1509" s="30"/>
      <c r="AQ1509" s="29"/>
      <c r="AR1509" s="29"/>
      <c r="AT1509" s="120"/>
      <c r="AU1509" s="9" t="s">
        <v>375</v>
      </c>
      <c r="AV1509" s="9" t="s">
        <v>376</v>
      </c>
      <c r="AW1509" s="9" t="s">
        <v>377</v>
      </c>
      <c r="AX1509" s="9" t="s">
        <v>378</v>
      </c>
      <c r="BH1509" s="120"/>
      <c r="BI1509" s="120"/>
      <c r="BJ1509" s="120"/>
      <c r="BK1509" s="120"/>
      <c r="BL1509" s="120"/>
      <c r="BM1509" s="120"/>
      <c r="BN1509" s="120"/>
      <c r="BO1509" s="120"/>
      <c r="BQ1509" s="120"/>
      <c r="BT1509" s="120"/>
      <c r="BU1509" s="120"/>
      <c r="BV1509" s="120"/>
      <c r="BW1509" s="9" t="s">
        <v>306</v>
      </c>
      <c r="BX1509" s="29"/>
      <c r="DI1509" s="29"/>
      <c r="DJ1509" s="13" t="s">
        <v>370</v>
      </c>
    </row>
    <row r="1510" spans="2:114" ht="15" customHeight="1">
      <c r="B1510" s="91" t="s">
        <v>440</v>
      </c>
      <c r="C1510" s="92" t="s">
        <v>352</v>
      </c>
      <c r="D1510" s="92" t="s">
        <v>379</v>
      </c>
      <c r="E1510" s="93" t="s">
        <v>380</v>
      </c>
      <c r="F1510" s="9">
        <v>28</v>
      </c>
      <c r="G1510" s="9">
        <f t="shared" si="23"/>
        <v>1</v>
      </c>
      <c r="J1510" s="8">
        <f>IF(COUNTIF($O$1510:$AH$1510,"○")=0,0,1)</f>
        <v>0</v>
      </c>
      <c r="K1510" s="28" t="s">
        <v>154</v>
      </c>
      <c r="L1510" s="29"/>
      <c r="N1510" s="30"/>
      <c r="O1510" s="8" t="str">
        <f>IF('項目E3(環境の整備)'!$O$47="","NA",'項目E3(環境の整備)'!$O$47)</f>
        <v>NA</v>
      </c>
      <c r="P1510" s="8" t="str">
        <f>IF('項目E3(環境の整備)'!$P$47="","NA",'項目E3(環境の整備)'!$P$47)</f>
        <v>NA</v>
      </c>
      <c r="Q1510" s="8" t="str">
        <f>IF('項目E3(環境の整備)'!$Q$47="","NA",'項目E3(環境の整備)'!$Q$47)</f>
        <v>NA</v>
      </c>
      <c r="R1510" s="8" t="str">
        <f>IF('項目E3(環境の整備)'!$R$47="","NA",'項目E3(環境の整備)'!$R$47)</f>
        <v>NA</v>
      </c>
      <c r="S1510" s="8" t="str">
        <f>IF('項目E3(環境の整備)'!$S$47="","NA",'項目E3(環境の整備)'!$S$47)</f>
        <v>NA</v>
      </c>
      <c r="T1510" s="8" t="str">
        <f>IF('項目E3(環境の整備)'!$T$47="","NA",'項目E3(環境の整備)'!$T$47)</f>
        <v>NA</v>
      </c>
      <c r="U1510" s="8" t="str">
        <f>IF('項目E3(環境の整備)'!$U$47="","NA",'項目E3(環境の整備)'!$U$47)</f>
        <v>NA</v>
      </c>
      <c r="V1510" s="8" t="str">
        <f>IF('項目E3(環境の整備)'!$V$47="","NA",'項目E3(環境の整備)'!$V$47)</f>
        <v>NA</v>
      </c>
      <c r="W1510" s="8" t="str">
        <f>IF('項目E3(環境の整備)'!$W$47="","NA",'項目E3(環境の整備)'!$W$47)</f>
        <v>NA</v>
      </c>
      <c r="AB1510" s="30"/>
      <c r="AC1510" s="30"/>
      <c r="AD1510" s="30"/>
      <c r="AE1510" s="30"/>
      <c r="AF1510" s="30"/>
      <c r="AG1510" s="30"/>
      <c r="AH1510" s="30"/>
      <c r="AI1510" s="30"/>
      <c r="AK1510" s="30"/>
      <c r="AN1510" s="30"/>
      <c r="AO1510" s="30"/>
      <c r="AP1510" s="30"/>
      <c r="AQ1510" s="29"/>
      <c r="AR1510" s="29"/>
      <c r="AT1510" s="120"/>
      <c r="AU1510" s="9" t="s">
        <v>381</v>
      </c>
      <c r="AV1510" s="9" t="s">
        <v>382</v>
      </c>
      <c r="AW1510" s="9" t="s">
        <v>383</v>
      </c>
      <c r="AX1510" s="9" t="s">
        <v>384</v>
      </c>
      <c r="AY1510" s="9" t="s">
        <v>385</v>
      </c>
      <c r="AZ1510" s="9" t="s">
        <v>386</v>
      </c>
      <c r="BA1510" s="9" t="s">
        <v>387</v>
      </c>
      <c r="BB1510" s="9" t="s">
        <v>388</v>
      </c>
      <c r="BC1510" s="9" t="s">
        <v>389</v>
      </c>
      <c r="BH1510" s="120"/>
      <c r="BI1510" s="120"/>
      <c r="BJ1510" s="120"/>
      <c r="BK1510" s="120"/>
      <c r="BL1510" s="120"/>
      <c r="BM1510" s="120"/>
      <c r="BN1510" s="120"/>
      <c r="BO1510" s="120"/>
      <c r="BQ1510" s="120"/>
      <c r="BT1510" s="120"/>
      <c r="BU1510" s="120"/>
      <c r="BV1510" s="120"/>
      <c r="BW1510" s="9" t="s">
        <v>316</v>
      </c>
      <c r="BX1510" s="29"/>
      <c r="DI1510" s="29"/>
      <c r="DJ1510" s="13" t="s">
        <v>370</v>
      </c>
    </row>
    <row r="1511" spans="2:114" ht="15" customHeight="1">
      <c r="B1511" s="91" t="s">
        <v>440</v>
      </c>
      <c r="C1511" s="92" t="s">
        <v>352</v>
      </c>
      <c r="D1511" s="92" t="s">
        <v>391</v>
      </c>
      <c r="E1511" s="93" t="s">
        <v>392</v>
      </c>
      <c r="F1511" s="9">
        <v>28</v>
      </c>
      <c r="G1511" s="9">
        <f t="shared" si="23"/>
        <v>1</v>
      </c>
      <c r="J1511" s="8">
        <f>IF(COUNTIF($O$1511:$AH$1511,"○")=0,0,1)</f>
        <v>0</v>
      </c>
      <c r="K1511" s="28" t="s">
        <v>154</v>
      </c>
      <c r="L1511" s="29"/>
      <c r="N1511" s="30"/>
      <c r="O1511" s="8" t="str">
        <f>IF('項目E3(環境の整備)'!$X$47="","NA",'項目E3(環境の整備)'!$X$47)</f>
        <v>NA</v>
      </c>
      <c r="P1511" s="8" t="str">
        <f>IF('項目E3(環境の整備)'!$Y$47="","NA",'項目E3(環境の整備)'!$Y$47)</f>
        <v>NA</v>
      </c>
      <c r="Q1511" s="8" t="str">
        <f>IF('項目E3(環境の整備)'!$Z$47="","NA",'項目E3(環境の整備)'!$Z$47)</f>
        <v>NA</v>
      </c>
      <c r="R1511" s="8" t="str">
        <f>IF('項目E3(環境の整備)'!$AA$47="","NA",'項目E3(環境の整備)'!$AA$47)</f>
        <v>NA</v>
      </c>
      <c r="S1511" s="8" t="str">
        <f>IF('項目E3(環境の整備)'!$AB$47="","NA",'項目E3(環境の整備)'!$AB$47)</f>
        <v>NA</v>
      </c>
      <c r="T1511" s="8" t="str">
        <f>IF('項目E3(環境の整備)'!$AC$47="","NA",'項目E3(環境の整備)'!$AC$47)</f>
        <v>NA</v>
      </c>
      <c r="U1511" s="8" t="str">
        <f>IF('項目E3(環境の整備)'!$AD$47="","NA",'項目E3(環境の整備)'!$AD$47)</f>
        <v>NA</v>
      </c>
      <c r="V1511" s="8" t="str">
        <f>IF('項目E3(環境の整備)'!$AE$47="","NA",'項目E3(環境の整備)'!$AE$47)</f>
        <v>NA</v>
      </c>
      <c r="W1511" s="8" t="str">
        <f>IF('項目E3(環境の整備)'!$AF$47="","NA",'項目E3(環境の整備)'!$AF$47)</f>
        <v>NA</v>
      </c>
      <c r="X1511" s="8" t="str">
        <f>IF('項目E3(環境の整備)'!$AG$47="","NA",'項目E3(環境の整備)'!$AG$47)</f>
        <v>NA</v>
      </c>
      <c r="Y1511" s="8" t="str">
        <f>IF('項目E3(環境の整備)'!$AH$47="","NA",'項目E3(環境の整備)'!$AH$47)</f>
        <v>NA</v>
      </c>
      <c r="AB1511" s="30"/>
      <c r="AC1511" s="30"/>
      <c r="AD1511" s="30"/>
      <c r="AE1511" s="30"/>
      <c r="AF1511" s="30"/>
      <c r="AG1511" s="30"/>
      <c r="AH1511" s="30"/>
      <c r="AI1511" s="30"/>
      <c r="AK1511" s="30"/>
      <c r="AN1511" s="30"/>
      <c r="AO1511" s="30"/>
      <c r="AP1511" s="30"/>
      <c r="AQ1511" s="29"/>
      <c r="AR1511" s="29"/>
      <c r="AT1511" s="120"/>
      <c r="AU1511" s="9" t="s">
        <v>393</v>
      </c>
      <c r="AV1511" s="9" t="s">
        <v>394</v>
      </c>
      <c r="AW1511" s="9" t="s">
        <v>395</v>
      </c>
      <c r="AX1511" s="9" t="s">
        <v>396</v>
      </c>
      <c r="AY1511" s="9" t="s">
        <v>397</v>
      </c>
      <c r="AZ1511" s="9" t="s">
        <v>398</v>
      </c>
      <c r="BA1511" s="9" t="s">
        <v>399</v>
      </c>
      <c r="BB1511" s="9" t="s">
        <v>400</v>
      </c>
      <c r="BC1511" s="9" t="s">
        <v>401</v>
      </c>
      <c r="BD1511" s="9" t="s">
        <v>402</v>
      </c>
      <c r="BE1511" s="9" t="s">
        <v>403</v>
      </c>
      <c r="BH1511" s="120"/>
      <c r="BI1511" s="120"/>
      <c r="BJ1511" s="120"/>
      <c r="BK1511" s="120"/>
      <c r="BL1511" s="120"/>
      <c r="BM1511" s="120"/>
      <c r="BN1511" s="120"/>
      <c r="BO1511" s="120"/>
      <c r="BQ1511" s="120"/>
      <c r="BT1511" s="120"/>
      <c r="BU1511" s="120"/>
      <c r="BV1511" s="120"/>
      <c r="BW1511" s="9" t="s">
        <v>328</v>
      </c>
      <c r="BX1511" s="29"/>
      <c r="DI1511" s="29"/>
      <c r="DJ1511" s="13" t="s">
        <v>370</v>
      </c>
    </row>
    <row r="1512" spans="2:114" ht="15" customHeight="1">
      <c r="B1512" s="91" t="s">
        <v>440</v>
      </c>
      <c r="C1512" s="92" t="s">
        <v>352</v>
      </c>
      <c r="D1512" s="92" t="s">
        <v>391</v>
      </c>
      <c r="E1512" s="93" t="s">
        <v>404</v>
      </c>
      <c r="F1512" s="9">
        <v>28</v>
      </c>
      <c r="G1512" s="9">
        <f t="shared" si="23"/>
        <v>1</v>
      </c>
      <c r="I1512" s="8">
        <f>IF(AND($J$1511=1,$Y$1511&lt;&gt;"○"),1,0)</f>
        <v>0</v>
      </c>
      <c r="J1512" s="8">
        <f>IF($AL$1512="NA",0,1)</f>
        <v>0</v>
      </c>
      <c r="K1512" s="28" t="s">
        <v>118</v>
      </c>
      <c r="L1512" s="29"/>
      <c r="N1512" s="30"/>
      <c r="AB1512" s="30"/>
      <c r="AC1512" s="30"/>
      <c r="AD1512" s="30"/>
      <c r="AE1512" s="30"/>
      <c r="AF1512" s="30"/>
      <c r="AG1512" s="30"/>
      <c r="AH1512" s="30"/>
      <c r="AI1512" s="30"/>
      <c r="AK1512" s="30"/>
      <c r="AL1512" s="8" t="str">
        <f>IF('項目E3(環境の整備)'!$AI$47="","NA",'項目E3(環境の整備)'!$AI$47)</f>
        <v>NA</v>
      </c>
      <c r="AN1512" s="30"/>
      <c r="AO1512" s="30"/>
      <c r="AP1512" s="30"/>
      <c r="AQ1512" s="29"/>
      <c r="AR1512" s="29"/>
      <c r="AT1512" s="120"/>
      <c r="BH1512" s="120"/>
      <c r="BI1512" s="120"/>
      <c r="BJ1512" s="120"/>
      <c r="BK1512" s="120"/>
      <c r="BL1512" s="120"/>
      <c r="BM1512" s="120"/>
      <c r="BN1512" s="120"/>
      <c r="BO1512" s="120"/>
      <c r="BQ1512" s="120"/>
      <c r="BR1512" s="9" t="s">
        <v>405</v>
      </c>
      <c r="BT1512" s="120"/>
      <c r="BU1512" s="120"/>
      <c r="BV1512" s="120"/>
      <c r="BW1512" s="9" t="s">
        <v>329</v>
      </c>
      <c r="BX1512" s="29"/>
      <c r="BY1512" s="13" t="s">
        <v>403</v>
      </c>
      <c r="CA1512" s="13" t="s">
        <v>373</v>
      </c>
      <c r="DI1512" s="29"/>
      <c r="DJ1512" s="13" t="s">
        <v>127</v>
      </c>
    </row>
    <row r="1513" spans="2:114" ht="15" customHeight="1">
      <c r="B1513" s="91" t="s">
        <v>440</v>
      </c>
      <c r="C1513" s="92" t="s">
        <v>352</v>
      </c>
      <c r="D1513" s="92" t="s">
        <v>406</v>
      </c>
      <c r="E1513" s="93" t="s">
        <v>407</v>
      </c>
      <c r="F1513" s="9">
        <v>28</v>
      </c>
      <c r="G1513" s="9">
        <f t="shared" si="23"/>
        <v>1</v>
      </c>
      <c r="J1513" s="8">
        <f>IF(COUNTIF($O$1513:$AH$1513,"○")=0,0,1)</f>
        <v>0</v>
      </c>
      <c r="K1513" s="28" t="s">
        <v>154</v>
      </c>
      <c r="L1513" s="29"/>
      <c r="N1513" s="30"/>
      <c r="O1513" s="8" t="str">
        <f>IF('項目E3(環境の整備)'!$AJ$47="","NA",'項目E3(環境の整備)'!$AJ$47)</f>
        <v>NA</v>
      </c>
      <c r="P1513" s="8" t="str">
        <f>IF('項目E3(環境の整備)'!$AK$47="","NA",'項目E3(環境の整備)'!$AK$47)</f>
        <v>NA</v>
      </c>
      <c r="Q1513" s="8" t="str">
        <f>IF('項目E3(環境の整備)'!$AL$47="","NA",'項目E3(環境の整備)'!$AL$47)</f>
        <v>NA</v>
      </c>
      <c r="R1513" s="8" t="str">
        <f>IF('項目E3(環境の整備)'!$AM$47="","NA",'項目E3(環境の整備)'!$AM$47)</f>
        <v>NA</v>
      </c>
      <c r="S1513" s="8" t="str">
        <f>IF('項目E3(環境の整備)'!$AN$47="","NA",'項目E3(環境の整備)'!$AN$47)</f>
        <v>NA</v>
      </c>
      <c r="T1513" s="8" t="str">
        <f>IF('項目E3(環境の整備)'!$AO$47="","NA",'項目E3(環境の整備)'!$AO$47)</f>
        <v>NA</v>
      </c>
      <c r="AB1513" s="30"/>
      <c r="AC1513" s="30"/>
      <c r="AD1513" s="30"/>
      <c r="AE1513" s="30"/>
      <c r="AF1513" s="30"/>
      <c r="AG1513" s="30"/>
      <c r="AH1513" s="30"/>
      <c r="AI1513" s="30"/>
      <c r="AK1513" s="30"/>
      <c r="AN1513" s="30"/>
      <c r="AO1513" s="30"/>
      <c r="AP1513" s="30"/>
      <c r="AQ1513" s="29"/>
      <c r="AR1513" s="29"/>
      <c r="AT1513" s="120"/>
      <c r="AU1513" s="9" t="s">
        <v>408</v>
      </c>
      <c r="AV1513" s="9" t="s">
        <v>409</v>
      </c>
      <c r="AW1513" s="9" t="s">
        <v>410</v>
      </c>
      <c r="AX1513" s="9" t="s">
        <v>411</v>
      </c>
      <c r="AY1513" s="9" t="s">
        <v>412</v>
      </c>
      <c r="AZ1513" s="9" t="s">
        <v>413</v>
      </c>
      <c r="BH1513" s="120"/>
      <c r="BI1513" s="120"/>
      <c r="BJ1513" s="120"/>
      <c r="BK1513" s="120"/>
      <c r="BL1513" s="120"/>
      <c r="BM1513" s="120"/>
      <c r="BN1513" s="120"/>
      <c r="BO1513" s="120"/>
      <c r="BQ1513" s="120"/>
      <c r="BT1513" s="120"/>
      <c r="BU1513" s="120"/>
      <c r="BV1513" s="120"/>
      <c r="BW1513" s="9" t="s">
        <v>336</v>
      </c>
      <c r="BX1513" s="29"/>
      <c r="DI1513" s="29"/>
      <c r="DJ1513" s="13" t="s">
        <v>370</v>
      </c>
    </row>
    <row r="1514" spans="2:114" ht="15" customHeight="1">
      <c r="B1514" s="91" t="s">
        <v>440</v>
      </c>
      <c r="C1514" s="92" t="s">
        <v>352</v>
      </c>
      <c r="D1514" s="92" t="s">
        <v>406</v>
      </c>
      <c r="E1514" s="93" t="s">
        <v>414</v>
      </c>
      <c r="F1514" s="9">
        <v>28</v>
      </c>
      <c r="G1514" s="9">
        <f t="shared" si="23"/>
        <v>1</v>
      </c>
      <c r="I1514" s="8">
        <f>IF(AND($J$1513=1,$T$1513&lt;&gt;"○"),1,0)</f>
        <v>0</v>
      </c>
      <c r="J1514" s="8">
        <f>IF($AL$1514="NA",0,1)</f>
        <v>0</v>
      </c>
      <c r="K1514" s="28" t="s">
        <v>118</v>
      </c>
      <c r="L1514" s="29"/>
      <c r="N1514" s="30"/>
      <c r="AB1514" s="30"/>
      <c r="AC1514" s="30"/>
      <c r="AD1514" s="30"/>
      <c r="AE1514" s="30"/>
      <c r="AF1514" s="30"/>
      <c r="AG1514" s="30"/>
      <c r="AH1514" s="30"/>
      <c r="AI1514" s="30"/>
      <c r="AK1514" s="30"/>
      <c r="AL1514" s="8" t="str">
        <f>IF('項目E3(環境の整備)'!$AP$47="","NA",'項目E3(環境の整備)'!$AP$47)</f>
        <v>NA</v>
      </c>
      <c r="AN1514" s="30"/>
      <c r="AO1514" s="30"/>
      <c r="AP1514" s="30"/>
      <c r="AQ1514" s="29"/>
      <c r="AR1514" s="29"/>
      <c r="AT1514" s="120"/>
      <c r="BH1514" s="120"/>
      <c r="BI1514" s="120"/>
      <c r="BJ1514" s="120"/>
      <c r="BK1514" s="120"/>
      <c r="BL1514" s="120"/>
      <c r="BM1514" s="120"/>
      <c r="BN1514" s="120"/>
      <c r="BO1514" s="120"/>
      <c r="BQ1514" s="120"/>
      <c r="BR1514" s="9" t="s">
        <v>415</v>
      </c>
      <c r="BT1514" s="120"/>
      <c r="BU1514" s="120"/>
      <c r="BV1514" s="120"/>
      <c r="BW1514" s="9" t="s">
        <v>337</v>
      </c>
      <c r="BX1514" s="29"/>
      <c r="BY1514" s="13" t="s">
        <v>413</v>
      </c>
      <c r="CA1514" s="13" t="s">
        <v>373</v>
      </c>
      <c r="DI1514" s="29"/>
      <c r="DJ1514" s="13" t="s">
        <v>127</v>
      </c>
    </row>
    <row r="1515" spans="2:114" ht="15" customHeight="1">
      <c r="B1515" s="91" t="s">
        <v>440</v>
      </c>
      <c r="C1515" s="92" t="s">
        <v>352</v>
      </c>
      <c r="D1515" s="92" t="s">
        <v>209</v>
      </c>
      <c r="E1515" s="93" t="s">
        <v>210</v>
      </c>
      <c r="F1515" s="9">
        <v>28</v>
      </c>
      <c r="G1515" s="9">
        <f t="shared" si="23"/>
        <v>1</v>
      </c>
      <c r="J1515" s="8">
        <f>IF(COUNTIF($O$1515:$AH$1515,"○")=0,0,1)</f>
        <v>0</v>
      </c>
      <c r="K1515" s="28" t="s">
        <v>154</v>
      </c>
      <c r="L1515" s="29"/>
      <c r="N1515" s="30"/>
      <c r="O1515" s="8" t="str">
        <f>IF('項目E3(環境の整備)'!$AQ$47="","NA",'項目E3(環境の整備)'!$AQ$47)</f>
        <v>NA</v>
      </c>
      <c r="P1515" s="8" t="str">
        <f>IF('項目E3(環境の整備)'!$AR$47="","NA",'項目E3(環境の整備)'!$AR$47)</f>
        <v>NA</v>
      </c>
      <c r="Q1515" s="8" t="str">
        <f>IF('項目E3(環境の整備)'!$AS$47="","NA",'項目E3(環境の整備)'!$AS$47)</f>
        <v>NA</v>
      </c>
      <c r="AB1515" s="30"/>
      <c r="AC1515" s="30"/>
      <c r="AD1515" s="30"/>
      <c r="AE1515" s="30"/>
      <c r="AF1515" s="30"/>
      <c r="AG1515" s="30"/>
      <c r="AH1515" s="30"/>
      <c r="AI1515" s="30"/>
      <c r="AK1515" s="30"/>
      <c r="AN1515" s="30"/>
      <c r="AO1515" s="30"/>
      <c r="AP1515" s="30"/>
      <c r="AQ1515" s="29"/>
      <c r="AR1515" s="29"/>
      <c r="AT1515" s="120"/>
      <c r="AU1515" s="9" t="s">
        <v>416</v>
      </c>
      <c r="AV1515" s="9" t="s">
        <v>417</v>
      </c>
      <c r="AW1515" s="9" t="s">
        <v>418</v>
      </c>
      <c r="BH1515" s="120"/>
      <c r="BI1515" s="120"/>
      <c r="BJ1515" s="120"/>
      <c r="BK1515" s="120"/>
      <c r="BL1515" s="120"/>
      <c r="BM1515" s="120"/>
      <c r="BN1515" s="120"/>
      <c r="BO1515" s="120"/>
      <c r="BQ1515" s="120"/>
      <c r="BT1515" s="120"/>
      <c r="BU1515" s="120"/>
      <c r="BV1515" s="120"/>
      <c r="BW1515" s="9" t="s">
        <v>342</v>
      </c>
      <c r="BX1515" s="29"/>
      <c r="DI1515" s="29"/>
      <c r="DJ1515" s="13" t="s">
        <v>370</v>
      </c>
    </row>
    <row r="1516" spans="2:114" ht="15" customHeight="1">
      <c r="B1516" s="91" t="s">
        <v>440</v>
      </c>
      <c r="C1516" s="92" t="s">
        <v>352</v>
      </c>
      <c r="D1516" s="92" t="s">
        <v>215</v>
      </c>
      <c r="E1516" s="93" t="s">
        <v>419</v>
      </c>
      <c r="F1516" s="9">
        <v>28</v>
      </c>
      <c r="G1516" s="9">
        <f t="shared" si="23"/>
        <v>1</v>
      </c>
      <c r="J1516" s="8">
        <f>IF(COUNTIF($O$1516:$AH$1516,"○")=0,0,1)</f>
        <v>0</v>
      </c>
      <c r="K1516" s="28" t="s">
        <v>154</v>
      </c>
      <c r="L1516" s="29"/>
      <c r="N1516" s="30"/>
      <c r="O1516" s="8" t="str">
        <f>IF('項目E3(環境の整備)'!$AT$47="","NA",'項目E3(環境の整備)'!$AT$47)</f>
        <v>NA</v>
      </c>
      <c r="AB1516" s="30"/>
      <c r="AC1516" s="30"/>
      <c r="AD1516" s="30"/>
      <c r="AE1516" s="30"/>
      <c r="AF1516" s="30"/>
      <c r="AG1516" s="30"/>
      <c r="AH1516" s="30"/>
      <c r="AI1516" s="30"/>
      <c r="AK1516" s="30"/>
      <c r="AN1516" s="30"/>
      <c r="AO1516" s="30"/>
      <c r="AP1516" s="30"/>
      <c r="AQ1516" s="29"/>
      <c r="AR1516" s="29"/>
      <c r="AT1516" s="120"/>
      <c r="AU1516" s="9" t="s">
        <v>420</v>
      </c>
      <c r="BH1516" s="120"/>
      <c r="BI1516" s="120"/>
      <c r="BJ1516" s="120"/>
      <c r="BK1516" s="120"/>
      <c r="BL1516" s="120"/>
      <c r="BM1516" s="120"/>
      <c r="BN1516" s="120"/>
      <c r="BO1516" s="120"/>
      <c r="BQ1516" s="120"/>
      <c r="BT1516" s="120"/>
      <c r="BU1516" s="120"/>
      <c r="BV1516" s="120"/>
      <c r="BW1516" s="9" t="s">
        <v>343</v>
      </c>
      <c r="BX1516" s="29"/>
      <c r="DI1516" s="29"/>
      <c r="DJ1516" s="13" t="s">
        <v>370</v>
      </c>
    </row>
    <row r="1517" spans="2:114" ht="15" customHeight="1">
      <c r="B1517" s="91" t="s">
        <v>440</v>
      </c>
      <c r="C1517" s="92" t="s">
        <v>352</v>
      </c>
      <c r="D1517" s="92" t="s">
        <v>218</v>
      </c>
      <c r="E1517" s="93" t="s">
        <v>421</v>
      </c>
      <c r="F1517" s="9">
        <v>28</v>
      </c>
      <c r="G1517" s="9">
        <f t="shared" si="23"/>
        <v>1</v>
      </c>
      <c r="J1517" s="8">
        <f>IF($AL$1517="NA",0,1)</f>
        <v>0</v>
      </c>
      <c r="K1517" s="28" t="s">
        <v>118</v>
      </c>
      <c r="L1517" s="29"/>
      <c r="N1517" s="30"/>
      <c r="AB1517" s="30"/>
      <c r="AC1517" s="30"/>
      <c r="AD1517" s="30"/>
      <c r="AE1517" s="30"/>
      <c r="AF1517" s="30"/>
      <c r="AG1517" s="30"/>
      <c r="AH1517" s="30"/>
      <c r="AI1517" s="30"/>
      <c r="AK1517" s="30"/>
      <c r="AL1517" s="8" t="str">
        <f>IF('項目E3(環境の整備)'!$AU$47="","NA",'項目E3(環境の整備)'!$AU$47)</f>
        <v>NA</v>
      </c>
      <c r="AN1517" s="30"/>
      <c r="AO1517" s="30"/>
      <c r="AP1517" s="30"/>
      <c r="AQ1517" s="29"/>
      <c r="AR1517" s="29"/>
      <c r="AT1517" s="120"/>
      <c r="BH1517" s="120"/>
      <c r="BI1517" s="120"/>
      <c r="BJ1517" s="120"/>
      <c r="BK1517" s="120"/>
      <c r="BL1517" s="120"/>
      <c r="BM1517" s="120"/>
      <c r="BN1517" s="120"/>
      <c r="BO1517" s="120"/>
      <c r="BQ1517" s="120"/>
      <c r="BR1517" s="9" t="s">
        <v>422</v>
      </c>
      <c r="BT1517" s="120"/>
      <c r="BU1517" s="120"/>
      <c r="BV1517" s="120"/>
      <c r="BW1517" s="9" t="s">
        <v>344</v>
      </c>
      <c r="BX1517" s="29"/>
      <c r="DI1517" s="29"/>
      <c r="DJ1517" s="13" t="s">
        <v>127</v>
      </c>
    </row>
    <row r="1518" spans="2:114" ht="15" customHeight="1">
      <c r="B1518" s="91" t="s">
        <v>440</v>
      </c>
      <c r="C1518" s="92" t="s">
        <v>352</v>
      </c>
      <c r="D1518" s="92" t="s">
        <v>432</v>
      </c>
      <c r="E1518" s="93" t="s">
        <v>423</v>
      </c>
      <c r="F1518" s="9">
        <v>28</v>
      </c>
      <c r="G1518" s="9">
        <f t="shared" si="23"/>
        <v>1</v>
      </c>
      <c r="J1518" s="8">
        <f>IF(OR($M$1518="(選択)",LEN(TRIM($M$1518))=0,$M$1518="NA"),0,1)</f>
        <v>0</v>
      </c>
      <c r="K1518" s="28" t="s">
        <v>145</v>
      </c>
      <c r="L1518" s="29"/>
      <c r="M1518" s="8" t="str">
        <f>IF('項目E3(環境の整備)'!$AV$47="","NA",'項目E3(環境の整備)'!$AV$47)</f>
        <v>(選択)</v>
      </c>
      <c r="N1518" s="30"/>
      <c r="AB1518" s="30"/>
      <c r="AC1518" s="30"/>
      <c r="AD1518" s="30"/>
      <c r="AE1518" s="30"/>
      <c r="AF1518" s="30"/>
      <c r="AG1518" s="30"/>
      <c r="AH1518" s="30"/>
      <c r="AI1518" s="30"/>
      <c r="AK1518" s="30"/>
      <c r="AN1518" s="30"/>
      <c r="AO1518" s="30"/>
      <c r="AP1518" s="30"/>
      <c r="AQ1518" s="29"/>
      <c r="AR1518" s="29"/>
      <c r="AS1518" s="9" t="s">
        <v>424</v>
      </c>
      <c r="AT1518" s="120"/>
      <c r="BH1518" s="120"/>
      <c r="BI1518" s="120"/>
      <c r="BJ1518" s="120"/>
      <c r="BK1518" s="120"/>
      <c r="BL1518" s="120"/>
      <c r="BM1518" s="120"/>
      <c r="BN1518" s="120"/>
      <c r="BO1518" s="120"/>
      <c r="BQ1518" s="120"/>
      <c r="BT1518" s="120"/>
      <c r="BU1518" s="120"/>
      <c r="BV1518" s="120"/>
      <c r="BW1518" s="9" t="s">
        <v>345</v>
      </c>
      <c r="BX1518" s="29"/>
      <c r="DI1518" s="29"/>
      <c r="DJ1518" s="13" t="s">
        <v>360</v>
      </c>
    </row>
    <row r="1519" spans="2:114" ht="15" customHeight="1">
      <c r="B1519" s="91" t="s">
        <v>440</v>
      </c>
      <c r="C1519" s="92" t="s">
        <v>352</v>
      </c>
      <c r="D1519" s="92" t="s">
        <v>425</v>
      </c>
      <c r="E1519" s="93" t="s">
        <v>426</v>
      </c>
      <c r="F1519" s="9">
        <v>28</v>
      </c>
      <c r="G1519" s="9">
        <f t="shared" si="23"/>
        <v>1</v>
      </c>
      <c r="J1519" s="8">
        <f>IF($AL$1519="NA",0,1)</f>
        <v>0</v>
      </c>
      <c r="K1519" s="28" t="s">
        <v>118</v>
      </c>
      <c r="L1519" s="29"/>
      <c r="N1519" s="30"/>
      <c r="AB1519" s="30"/>
      <c r="AC1519" s="30"/>
      <c r="AD1519" s="30"/>
      <c r="AE1519" s="30"/>
      <c r="AF1519" s="30"/>
      <c r="AG1519" s="30"/>
      <c r="AH1519" s="30"/>
      <c r="AI1519" s="30"/>
      <c r="AK1519" s="30"/>
      <c r="AL1519" s="8" t="str">
        <f>IF('項目E3(環境の整備)'!$AW$47="","NA",'項目E3(環境の整備)'!$AW$47)</f>
        <v>NA</v>
      </c>
      <c r="AN1519" s="30"/>
      <c r="AO1519" s="30"/>
      <c r="AP1519" s="30"/>
      <c r="AQ1519" s="29"/>
      <c r="AR1519" s="29"/>
      <c r="AT1519" s="120"/>
      <c r="BH1519" s="120"/>
      <c r="BI1519" s="120"/>
      <c r="BJ1519" s="120"/>
      <c r="BK1519" s="120"/>
      <c r="BL1519" s="120"/>
      <c r="BM1519" s="120"/>
      <c r="BN1519" s="120"/>
      <c r="BO1519" s="120"/>
      <c r="BQ1519" s="120"/>
      <c r="BR1519" s="9" t="s">
        <v>427</v>
      </c>
      <c r="BT1519" s="120"/>
      <c r="BU1519" s="120"/>
      <c r="BV1519" s="120"/>
      <c r="BW1519" s="9" t="s">
        <v>346</v>
      </c>
      <c r="BX1519" s="29"/>
      <c r="DI1519" s="29"/>
      <c r="DJ1519" s="13" t="s">
        <v>127</v>
      </c>
    </row>
    <row r="1520" spans="2:114" ht="15" customHeight="1">
      <c r="B1520" s="91" t="s">
        <v>440</v>
      </c>
      <c r="C1520" s="92" t="s">
        <v>352</v>
      </c>
      <c r="D1520" s="92" t="s">
        <v>227</v>
      </c>
      <c r="E1520" s="93" t="s">
        <v>228</v>
      </c>
      <c r="F1520" s="9">
        <v>28</v>
      </c>
      <c r="G1520" s="9">
        <f t="shared" si="23"/>
        <v>1</v>
      </c>
      <c r="J1520" s="8">
        <f>IF($AL$1520="NA",0,1)</f>
        <v>0</v>
      </c>
      <c r="K1520" s="28" t="s">
        <v>118</v>
      </c>
      <c r="L1520" s="29"/>
      <c r="N1520" s="30"/>
      <c r="AB1520" s="30"/>
      <c r="AC1520" s="30"/>
      <c r="AD1520" s="30"/>
      <c r="AE1520" s="30"/>
      <c r="AF1520" s="30"/>
      <c r="AG1520" s="30"/>
      <c r="AH1520" s="30"/>
      <c r="AI1520" s="30"/>
      <c r="AK1520" s="30"/>
      <c r="AL1520" s="8" t="str">
        <f>IF('項目E3(環境の整備)'!$AX$47="","NA",'項目E3(環境の整備)'!$AX$47)</f>
        <v>NA</v>
      </c>
      <c r="AN1520" s="30"/>
      <c r="AO1520" s="30"/>
      <c r="AP1520" s="30"/>
      <c r="AQ1520" s="29"/>
      <c r="AR1520" s="29"/>
      <c r="AT1520" s="120"/>
      <c r="BH1520" s="120"/>
      <c r="BI1520" s="120"/>
      <c r="BJ1520" s="120"/>
      <c r="BK1520" s="120"/>
      <c r="BL1520" s="120"/>
      <c r="BM1520" s="120"/>
      <c r="BN1520" s="120"/>
      <c r="BO1520" s="120"/>
      <c r="BQ1520" s="120"/>
      <c r="BR1520" s="9" t="s">
        <v>428</v>
      </c>
      <c r="BT1520" s="120"/>
      <c r="BU1520" s="120"/>
      <c r="BV1520" s="120"/>
      <c r="BW1520" s="9" t="s">
        <v>347</v>
      </c>
      <c r="BX1520" s="29"/>
      <c r="DI1520" s="29"/>
      <c r="DJ1520" s="13" t="s">
        <v>127</v>
      </c>
    </row>
    <row r="1521" spans="2:114" ht="15" customHeight="1">
      <c r="B1521" s="91" t="s">
        <v>440</v>
      </c>
      <c r="C1521" s="92" t="s">
        <v>352</v>
      </c>
      <c r="D1521" s="92" t="s">
        <v>429</v>
      </c>
      <c r="E1521" s="93" t="s">
        <v>430</v>
      </c>
      <c r="F1521" s="9">
        <v>28</v>
      </c>
      <c r="G1521" s="9">
        <f t="shared" si="23"/>
        <v>1</v>
      </c>
      <c r="J1521" s="8">
        <f>IF(OR($M$1521="(選択)",LEN(TRIM($M$1521))=0,$M$1521="NA"),0,1)</f>
        <v>0</v>
      </c>
      <c r="K1521" s="28" t="s">
        <v>145</v>
      </c>
      <c r="L1521" s="29"/>
      <c r="M1521" s="8" t="str">
        <f>IF('項目E3(環境の整備)'!$AY$47="","NA",'項目E3(環境の整備)'!$AY$47)</f>
        <v>(選択)</v>
      </c>
      <c r="N1521" s="30"/>
      <c r="AB1521" s="30"/>
      <c r="AC1521" s="30"/>
      <c r="AD1521" s="30"/>
      <c r="AE1521" s="30"/>
      <c r="AF1521" s="30"/>
      <c r="AG1521" s="30"/>
      <c r="AH1521" s="30"/>
      <c r="AI1521" s="30"/>
      <c r="AK1521" s="30"/>
      <c r="AN1521" s="30"/>
      <c r="AO1521" s="30"/>
      <c r="AP1521" s="30"/>
      <c r="AQ1521" s="29"/>
      <c r="AR1521" s="29"/>
      <c r="AS1521" s="9" t="s">
        <v>431</v>
      </c>
      <c r="AT1521" s="120"/>
      <c r="BH1521" s="120"/>
      <c r="BI1521" s="120"/>
      <c r="BJ1521" s="120"/>
      <c r="BK1521" s="120"/>
      <c r="BL1521" s="120"/>
      <c r="BM1521" s="120"/>
      <c r="BN1521" s="120"/>
      <c r="BO1521" s="120"/>
      <c r="BQ1521" s="120"/>
      <c r="BT1521" s="120"/>
      <c r="BU1521" s="120"/>
      <c r="BV1521" s="120"/>
      <c r="BW1521" s="9" t="s">
        <v>348</v>
      </c>
      <c r="BX1521" s="29"/>
      <c r="DI1521" s="29"/>
      <c r="DJ1521" s="13" t="s">
        <v>360</v>
      </c>
    </row>
    <row r="1522" spans="2:114" ht="15" customHeight="1">
      <c r="B1522" s="91" t="s">
        <v>440</v>
      </c>
      <c r="C1522" s="92" t="s">
        <v>352</v>
      </c>
      <c r="D1522" s="92" t="s">
        <v>357</v>
      </c>
      <c r="E1522" s="93" t="s">
        <v>442</v>
      </c>
      <c r="F1522" s="9">
        <v>29</v>
      </c>
      <c r="G1522" s="9">
        <f t="shared" si="23"/>
        <v>1</v>
      </c>
      <c r="J1522" s="8">
        <f>IF(OR($M$1522="(選択)",LEN(TRIM($M$1522))=0,$M$1522="NA"),0,1)</f>
        <v>0</v>
      </c>
      <c r="K1522" s="28" t="s">
        <v>145</v>
      </c>
      <c r="L1522" s="29"/>
      <c r="M1522" s="8" t="str">
        <f>IF('項目E3(環境の整備)'!$C$48="","NA",'項目E3(環境の整備)'!$C$48)</f>
        <v>(選択)</v>
      </c>
      <c r="N1522" s="30"/>
      <c r="AB1522" s="30"/>
      <c r="AC1522" s="30"/>
      <c r="AD1522" s="30"/>
      <c r="AE1522" s="30"/>
      <c r="AF1522" s="30"/>
      <c r="AG1522" s="30"/>
      <c r="AH1522" s="30"/>
      <c r="AI1522" s="30"/>
      <c r="AK1522" s="30"/>
      <c r="AN1522" s="30"/>
      <c r="AO1522" s="30"/>
      <c r="AP1522" s="30"/>
      <c r="AQ1522" s="29"/>
      <c r="AR1522" s="29"/>
      <c r="AS1522" s="9" t="s">
        <v>359</v>
      </c>
      <c r="AT1522" s="120"/>
      <c r="BH1522" s="120"/>
      <c r="BI1522" s="120"/>
      <c r="BJ1522" s="120"/>
      <c r="BK1522" s="120"/>
      <c r="BL1522" s="120"/>
      <c r="BM1522" s="120"/>
      <c r="BN1522" s="120"/>
      <c r="BO1522" s="120"/>
      <c r="BQ1522" s="120"/>
      <c r="BT1522" s="120"/>
      <c r="BU1522" s="120"/>
      <c r="BV1522" s="120"/>
      <c r="BW1522" s="9" t="s">
        <v>295</v>
      </c>
      <c r="BX1522" s="29"/>
      <c r="DI1522" s="29"/>
      <c r="DJ1522" s="13" t="s">
        <v>360</v>
      </c>
    </row>
    <row r="1523" spans="2:114" ht="15" customHeight="1">
      <c r="B1523" s="91" t="s">
        <v>440</v>
      </c>
      <c r="C1523" s="92" t="s">
        <v>352</v>
      </c>
      <c r="D1523" s="92" t="s">
        <v>361</v>
      </c>
      <c r="E1523" s="93" t="s">
        <v>362</v>
      </c>
      <c r="F1523" s="9">
        <v>29</v>
      </c>
      <c r="G1523" s="9">
        <f t="shared" si="23"/>
        <v>1</v>
      </c>
      <c r="J1523" s="8">
        <f>IF($AL$1523="NA",0,1)</f>
        <v>0</v>
      </c>
      <c r="K1523" s="28" t="s">
        <v>118</v>
      </c>
      <c r="L1523" s="29"/>
      <c r="N1523" s="30"/>
      <c r="AB1523" s="30"/>
      <c r="AC1523" s="30"/>
      <c r="AD1523" s="30"/>
      <c r="AE1523" s="30"/>
      <c r="AF1523" s="30"/>
      <c r="AG1523" s="30"/>
      <c r="AH1523" s="30"/>
      <c r="AI1523" s="30"/>
      <c r="AK1523" s="30"/>
      <c r="AL1523" s="8" t="str">
        <f>IF('項目E3(環境の整備)'!$D$48="","NA",'項目E3(環境の整備)'!$D$48)</f>
        <v>NA</v>
      </c>
      <c r="AN1523" s="30"/>
      <c r="AO1523" s="30"/>
      <c r="AP1523" s="30"/>
      <c r="AQ1523" s="29"/>
      <c r="AR1523" s="29"/>
      <c r="AT1523" s="120"/>
      <c r="BH1523" s="120"/>
      <c r="BI1523" s="120"/>
      <c r="BJ1523" s="120"/>
      <c r="BK1523" s="120"/>
      <c r="BL1523" s="120"/>
      <c r="BM1523" s="120"/>
      <c r="BN1523" s="120"/>
      <c r="BO1523" s="120"/>
      <c r="BQ1523" s="120"/>
      <c r="BR1523" s="9" t="s">
        <v>363</v>
      </c>
      <c r="BT1523" s="120"/>
      <c r="BU1523" s="120"/>
      <c r="BV1523" s="120"/>
      <c r="BW1523" s="9" t="s">
        <v>296</v>
      </c>
      <c r="BX1523" s="29"/>
      <c r="DI1523" s="29"/>
      <c r="DJ1523" s="13" t="s">
        <v>127</v>
      </c>
    </row>
    <row r="1524" spans="2:114" ht="15" customHeight="1">
      <c r="B1524" s="91" t="s">
        <v>440</v>
      </c>
      <c r="C1524" s="92" t="s">
        <v>352</v>
      </c>
      <c r="D1524" s="92" t="s">
        <v>364</v>
      </c>
      <c r="E1524" s="93" t="s">
        <v>365</v>
      </c>
      <c r="F1524" s="9">
        <v>29</v>
      </c>
      <c r="G1524" s="9">
        <f t="shared" si="23"/>
        <v>1</v>
      </c>
      <c r="J1524" s="8">
        <f>IF(COUNTIF($O$1524:$AH$1524,"○")=0,0,1)</f>
        <v>0</v>
      </c>
      <c r="K1524" s="28" t="s">
        <v>366</v>
      </c>
      <c r="L1524" s="29"/>
      <c r="N1524" s="30"/>
      <c r="O1524" s="8" t="str">
        <f>IF('項目E3(環境の整備)'!$G$48="","NA",'項目E3(環境の整備)'!$G$48)</f>
        <v>NA</v>
      </c>
      <c r="P1524" s="8" t="str">
        <f>IF('項目E3(環境の整備)'!$H$48="","NA",'項目E3(環境の整備)'!$H$48)</f>
        <v>NA</v>
      </c>
      <c r="Q1524" s="8" t="str">
        <f>IF('項目E3(環境の整備)'!$I$48="","NA",'項目E3(環境の整備)'!$I$48)</f>
        <v>NA</v>
      </c>
      <c r="AB1524" s="30"/>
      <c r="AC1524" s="30"/>
      <c r="AD1524" s="30"/>
      <c r="AE1524" s="30"/>
      <c r="AF1524" s="30"/>
      <c r="AG1524" s="30"/>
      <c r="AH1524" s="30"/>
      <c r="AI1524" s="30"/>
      <c r="AK1524" s="30"/>
      <c r="AM1524" s="32"/>
      <c r="AN1524" s="30"/>
      <c r="AO1524" s="30"/>
      <c r="AP1524" s="30"/>
      <c r="AQ1524" s="29"/>
      <c r="AR1524" s="29"/>
      <c r="AT1524" s="120"/>
      <c r="AU1524" s="9" t="s">
        <v>367</v>
      </c>
      <c r="AV1524" s="9" t="s">
        <v>368</v>
      </c>
      <c r="AW1524" s="9" t="s">
        <v>369</v>
      </c>
      <c r="BH1524" s="120"/>
      <c r="BI1524" s="120"/>
      <c r="BJ1524" s="120"/>
      <c r="BK1524" s="120"/>
      <c r="BL1524" s="120"/>
      <c r="BM1524" s="120"/>
      <c r="BN1524" s="120"/>
      <c r="BO1524" s="120"/>
      <c r="BQ1524" s="120"/>
      <c r="BT1524" s="120"/>
      <c r="BU1524" s="120"/>
      <c r="BV1524" s="120"/>
      <c r="BW1524" s="9" t="s">
        <v>300</v>
      </c>
      <c r="BX1524" s="29"/>
      <c r="DI1524" s="29"/>
      <c r="DJ1524" s="13" t="s">
        <v>370</v>
      </c>
    </row>
    <row r="1525" spans="2:114" ht="15" customHeight="1">
      <c r="B1525" s="91" t="s">
        <v>440</v>
      </c>
      <c r="C1525" s="92" t="s">
        <v>352</v>
      </c>
      <c r="D1525" s="92" t="s">
        <v>364</v>
      </c>
      <c r="E1525" s="93" t="s">
        <v>371</v>
      </c>
      <c r="F1525" s="9">
        <v>29</v>
      </c>
      <c r="G1525" s="9">
        <f t="shared" si="23"/>
        <v>1</v>
      </c>
      <c r="I1525" s="8">
        <f>IF(AND($J$1524=1,$Q$1524&lt;&gt;"○"),1,0)</f>
        <v>0</v>
      </c>
      <c r="J1525" s="8">
        <f>IF($AL$1525="NA",0,1)</f>
        <v>0</v>
      </c>
      <c r="K1525" s="28" t="s">
        <v>118</v>
      </c>
      <c r="L1525" s="29"/>
      <c r="N1525" s="30"/>
      <c r="AB1525" s="30"/>
      <c r="AC1525" s="30"/>
      <c r="AD1525" s="30"/>
      <c r="AE1525" s="30"/>
      <c r="AF1525" s="30"/>
      <c r="AG1525" s="30"/>
      <c r="AH1525" s="30"/>
      <c r="AI1525" s="30"/>
      <c r="AK1525" s="30"/>
      <c r="AL1525" s="8" t="str">
        <f>IF('項目E3(環境の整備)'!$J$48="","NA",'項目E3(環境の整備)'!$J$48)</f>
        <v>NA</v>
      </c>
      <c r="AN1525" s="30"/>
      <c r="AO1525" s="30"/>
      <c r="AP1525" s="30"/>
      <c r="AQ1525" s="29"/>
      <c r="AR1525" s="29"/>
      <c r="AT1525" s="120"/>
      <c r="BH1525" s="120"/>
      <c r="BI1525" s="120"/>
      <c r="BJ1525" s="120"/>
      <c r="BK1525" s="120"/>
      <c r="BL1525" s="120"/>
      <c r="BM1525" s="120"/>
      <c r="BN1525" s="120"/>
      <c r="BO1525" s="120"/>
      <c r="BQ1525" s="120"/>
      <c r="BR1525" s="9" t="s">
        <v>372</v>
      </c>
      <c r="BT1525" s="120"/>
      <c r="BU1525" s="120"/>
      <c r="BV1525" s="120"/>
      <c r="BW1525" s="9" t="s">
        <v>301</v>
      </c>
      <c r="BX1525" s="29"/>
      <c r="BY1525" s="13" t="s">
        <v>369</v>
      </c>
      <c r="CA1525" s="13" t="s">
        <v>373</v>
      </c>
      <c r="DI1525" s="29"/>
      <c r="DJ1525" s="13" t="s">
        <v>127</v>
      </c>
    </row>
    <row r="1526" spans="2:114" ht="15" customHeight="1">
      <c r="B1526" s="91" t="s">
        <v>440</v>
      </c>
      <c r="C1526" s="92" t="s">
        <v>352</v>
      </c>
      <c r="D1526" s="92" t="s">
        <v>162</v>
      </c>
      <c r="E1526" s="93" t="s">
        <v>374</v>
      </c>
      <c r="F1526" s="9">
        <v>29</v>
      </c>
      <c r="G1526" s="9">
        <f t="shared" si="23"/>
        <v>1</v>
      </c>
      <c r="J1526" s="8">
        <f>IF(COUNTIF($O$1526:$AH$1526,"○")=0,0,1)</f>
        <v>0</v>
      </c>
      <c r="K1526" s="28" t="s">
        <v>154</v>
      </c>
      <c r="L1526" s="29"/>
      <c r="N1526" s="30"/>
      <c r="O1526" s="8" t="str">
        <f>IF('項目E3(環境の整備)'!$K$48="","NA",'項目E3(環境の整備)'!$K$48)</f>
        <v>NA</v>
      </c>
      <c r="P1526" s="8" t="str">
        <f>IF('項目E3(環境の整備)'!$L$48="","NA",'項目E3(環境の整備)'!$L$48)</f>
        <v>NA</v>
      </c>
      <c r="Q1526" s="8" t="str">
        <f>IF('項目E3(環境の整備)'!$M$48="","NA",'項目E3(環境の整備)'!$M$48)</f>
        <v>NA</v>
      </c>
      <c r="R1526" s="8" t="str">
        <f>IF('項目E3(環境の整備)'!$N$48="","NA",'項目E3(環境の整備)'!$N$48)</f>
        <v>NA</v>
      </c>
      <c r="AB1526" s="30"/>
      <c r="AC1526" s="30"/>
      <c r="AD1526" s="30"/>
      <c r="AE1526" s="30"/>
      <c r="AF1526" s="30"/>
      <c r="AG1526" s="30"/>
      <c r="AH1526" s="30"/>
      <c r="AI1526" s="30"/>
      <c r="AK1526" s="30"/>
      <c r="AN1526" s="30"/>
      <c r="AO1526" s="30"/>
      <c r="AP1526" s="30"/>
      <c r="AQ1526" s="29"/>
      <c r="AR1526" s="29"/>
      <c r="AT1526" s="120"/>
      <c r="AU1526" s="9" t="s">
        <v>375</v>
      </c>
      <c r="AV1526" s="9" t="s">
        <v>376</v>
      </c>
      <c r="AW1526" s="9" t="s">
        <v>377</v>
      </c>
      <c r="AX1526" s="9" t="s">
        <v>378</v>
      </c>
      <c r="BH1526" s="120"/>
      <c r="BI1526" s="120"/>
      <c r="BJ1526" s="120"/>
      <c r="BK1526" s="120"/>
      <c r="BL1526" s="120"/>
      <c r="BM1526" s="120"/>
      <c r="BN1526" s="120"/>
      <c r="BO1526" s="120"/>
      <c r="BQ1526" s="120"/>
      <c r="BT1526" s="120"/>
      <c r="BU1526" s="120"/>
      <c r="BV1526" s="120"/>
      <c r="BW1526" s="9" t="s">
        <v>306</v>
      </c>
      <c r="BX1526" s="29"/>
      <c r="DI1526" s="29"/>
      <c r="DJ1526" s="13" t="s">
        <v>370</v>
      </c>
    </row>
    <row r="1527" spans="2:114" ht="15" customHeight="1">
      <c r="B1527" s="91" t="s">
        <v>440</v>
      </c>
      <c r="C1527" s="92" t="s">
        <v>352</v>
      </c>
      <c r="D1527" s="92" t="s">
        <v>379</v>
      </c>
      <c r="E1527" s="93" t="s">
        <v>380</v>
      </c>
      <c r="F1527" s="9">
        <v>29</v>
      </c>
      <c r="G1527" s="9">
        <f t="shared" si="23"/>
        <v>1</v>
      </c>
      <c r="J1527" s="8">
        <f>IF(COUNTIF($O$1527:$AH$1527,"○")=0,0,1)</f>
        <v>0</v>
      </c>
      <c r="K1527" s="28" t="s">
        <v>154</v>
      </c>
      <c r="L1527" s="29"/>
      <c r="N1527" s="30"/>
      <c r="O1527" s="8" t="str">
        <f>IF('項目E3(環境の整備)'!$O$48="","NA",'項目E3(環境の整備)'!$O$48)</f>
        <v>NA</v>
      </c>
      <c r="P1527" s="8" t="str">
        <f>IF('項目E3(環境の整備)'!$P$48="","NA",'項目E3(環境の整備)'!$P$48)</f>
        <v>NA</v>
      </c>
      <c r="Q1527" s="8" t="str">
        <f>IF('項目E3(環境の整備)'!$Q$48="","NA",'項目E3(環境の整備)'!$Q$48)</f>
        <v>NA</v>
      </c>
      <c r="R1527" s="8" t="str">
        <f>IF('項目E3(環境の整備)'!$R$48="","NA",'項目E3(環境の整備)'!$R$48)</f>
        <v>NA</v>
      </c>
      <c r="S1527" s="8" t="str">
        <f>IF('項目E3(環境の整備)'!$S$48="","NA",'項目E3(環境の整備)'!$S$48)</f>
        <v>NA</v>
      </c>
      <c r="T1527" s="8" t="str">
        <f>IF('項目E3(環境の整備)'!$T$48="","NA",'項目E3(環境の整備)'!$T$48)</f>
        <v>NA</v>
      </c>
      <c r="U1527" s="8" t="str">
        <f>IF('項目E3(環境の整備)'!$U$48="","NA",'項目E3(環境の整備)'!$U$48)</f>
        <v>NA</v>
      </c>
      <c r="V1527" s="8" t="str">
        <f>IF('項目E3(環境の整備)'!$V$48="","NA",'項目E3(環境の整備)'!$V$48)</f>
        <v>NA</v>
      </c>
      <c r="W1527" s="8" t="str">
        <f>IF('項目E3(環境の整備)'!$W$48="","NA",'項目E3(環境の整備)'!$W$48)</f>
        <v>NA</v>
      </c>
      <c r="AB1527" s="30"/>
      <c r="AC1527" s="30"/>
      <c r="AD1527" s="30"/>
      <c r="AE1527" s="30"/>
      <c r="AF1527" s="30"/>
      <c r="AG1527" s="30"/>
      <c r="AH1527" s="30"/>
      <c r="AI1527" s="30"/>
      <c r="AK1527" s="30"/>
      <c r="AN1527" s="30"/>
      <c r="AO1527" s="30"/>
      <c r="AP1527" s="30"/>
      <c r="AQ1527" s="29"/>
      <c r="AR1527" s="29"/>
      <c r="AT1527" s="120"/>
      <c r="AU1527" s="9" t="s">
        <v>381</v>
      </c>
      <c r="AV1527" s="9" t="s">
        <v>382</v>
      </c>
      <c r="AW1527" s="9" t="s">
        <v>383</v>
      </c>
      <c r="AX1527" s="9" t="s">
        <v>384</v>
      </c>
      <c r="AY1527" s="9" t="s">
        <v>385</v>
      </c>
      <c r="AZ1527" s="9" t="s">
        <v>386</v>
      </c>
      <c r="BA1527" s="9" t="s">
        <v>387</v>
      </c>
      <c r="BB1527" s="9" t="s">
        <v>388</v>
      </c>
      <c r="BC1527" s="9" t="s">
        <v>389</v>
      </c>
      <c r="BH1527" s="120"/>
      <c r="BI1527" s="120"/>
      <c r="BJ1527" s="120"/>
      <c r="BK1527" s="120"/>
      <c r="BL1527" s="120"/>
      <c r="BM1527" s="120"/>
      <c r="BN1527" s="120"/>
      <c r="BO1527" s="120"/>
      <c r="BQ1527" s="120"/>
      <c r="BT1527" s="120"/>
      <c r="BU1527" s="120"/>
      <c r="BV1527" s="120"/>
      <c r="BW1527" s="9" t="s">
        <v>316</v>
      </c>
      <c r="BX1527" s="29"/>
      <c r="DI1527" s="29"/>
      <c r="DJ1527" s="13" t="s">
        <v>370</v>
      </c>
    </row>
    <row r="1528" spans="2:114" ht="15" customHeight="1">
      <c r="B1528" s="91" t="s">
        <v>440</v>
      </c>
      <c r="C1528" s="92" t="s">
        <v>352</v>
      </c>
      <c r="D1528" s="92" t="s">
        <v>391</v>
      </c>
      <c r="E1528" s="93" t="s">
        <v>392</v>
      </c>
      <c r="F1528" s="9">
        <v>29</v>
      </c>
      <c r="G1528" s="9">
        <f t="shared" si="23"/>
        <v>1</v>
      </c>
      <c r="J1528" s="8">
        <f>IF(COUNTIF($O$1528:$AH$1528,"○")=0,0,1)</f>
        <v>0</v>
      </c>
      <c r="K1528" s="28" t="s">
        <v>154</v>
      </c>
      <c r="L1528" s="29"/>
      <c r="N1528" s="30"/>
      <c r="O1528" s="8" t="str">
        <f>IF('項目E3(環境の整備)'!$X$48="","NA",'項目E3(環境の整備)'!$X$48)</f>
        <v>NA</v>
      </c>
      <c r="P1528" s="8" t="str">
        <f>IF('項目E3(環境の整備)'!$Y$48="","NA",'項目E3(環境の整備)'!$Y$48)</f>
        <v>NA</v>
      </c>
      <c r="Q1528" s="8" t="str">
        <f>IF('項目E3(環境の整備)'!$Z$48="","NA",'項目E3(環境の整備)'!$Z$48)</f>
        <v>NA</v>
      </c>
      <c r="R1528" s="8" t="str">
        <f>IF('項目E3(環境の整備)'!$AA$48="","NA",'項目E3(環境の整備)'!$AA$48)</f>
        <v>NA</v>
      </c>
      <c r="S1528" s="8" t="str">
        <f>IF('項目E3(環境の整備)'!$AB$48="","NA",'項目E3(環境の整備)'!$AB$48)</f>
        <v>NA</v>
      </c>
      <c r="T1528" s="8" t="str">
        <f>IF('項目E3(環境の整備)'!$AC$48="","NA",'項目E3(環境の整備)'!$AC$48)</f>
        <v>NA</v>
      </c>
      <c r="U1528" s="8" t="str">
        <f>IF('項目E3(環境の整備)'!$AD$48="","NA",'項目E3(環境の整備)'!$AD$48)</f>
        <v>NA</v>
      </c>
      <c r="V1528" s="8" t="str">
        <f>IF('項目E3(環境の整備)'!$AE$48="","NA",'項目E3(環境の整備)'!$AE$48)</f>
        <v>NA</v>
      </c>
      <c r="W1528" s="8" t="str">
        <f>IF('項目E3(環境の整備)'!$AF$48="","NA",'項目E3(環境の整備)'!$AF$48)</f>
        <v>NA</v>
      </c>
      <c r="X1528" s="8" t="str">
        <f>IF('項目E3(環境の整備)'!$AG$48="","NA",'項目E3(環境の整備)'!$AG$48)</f>
        <v>NA</v>
      </c>
      <c r="Y1528" s="8" t="str">
        <f>IF('項目E3(環境の整備)'!$AH$48="","NA",'項目E3(環境の整備)'!$AH$48)</f>
        <v>NA</v>
      </c>
      <c r="AB1528" s="30"/>
      <c r="AC1528" s="30"/>
      <c r="AD1528" s="30"/>
      <c r="AE1528" s="30"/>
      <c r="AF1528" s="30"/>
      <c r="AG1528" s="30"/>
      <c r="AH1528" s="30"/>
      <c r="AI1528" s="30"/>
      <c r="AK1528" s="30"/>
      <c r="AN1528" s="30"/>
      <c r="AO1528" s="30"/>
      <c r="AP1528" s="30"/>
      <c r="AQ1528" s="29"/>
      <c r="AR1528" s="29"/>
      <c r="AT1528" s="120"/>
      <c r="AU1528" s="9" t="s">
        <v>393</v>
      </c>
      <c r="AV1528" s="9" t="s">
        <v>394</v>
      </c>
      <c r="AW1528" s="9" t="s">
        <v>395</v>
      </c>
      <c r="AX1528" s="9" t="s">
        <v>396</v>
      </c>
      <c r="AY1528" s="9" t="s">
        <v>397</v>
      </c>
      <c r="AZ1528" s="9" t="s">
        <v>398</v>
      </c>
      <c r="BA1528" s="9" t="s">
        <v>399</v>
      </c>
      <c r="BB1528" s="9" t="s">
        <v>400</v>
      </c>
      <c r="BC1528" s="9" t="s">
        <v>401</v>
      </c>
      <c r="BD1528" s="9" t="s">
        <v>402</v>
      </c>
      <c r="BE1528" s="9" t="s">
        <v>403</v>
      </c>
      <c r="BH1528" s="120"/>
      <c r="BI1528" s="120"/>
      <c r="BJ1528" s="120"/>
      <c r="BK1528" s="120"/>
      <c r="BL1528" s="120"/>
      <c r="BM1528" s="120"/>
      <c r="BN1528" s="120"/>
      <c r="BO1528" s="120"/>
      <c r="BQ1528" s="120"/>
      <c r="BT1528" s="120"/>
      <c r="BU1528" s="120"/>
      <c r="BV1528" s="120"/>
      <c r="BW1528" s="9" t="s">
        <v>328</v>
      </c>
      <c r="BX1528" s="29"/>
      <c r="DI1528" s="29"/>
      <c r="DJ1528" s="13" t="s">
        <v>370</v>
      </c>
    </row>
    <row r="1529" spans="2:114" ht="15" customHeight="1">
      <c r="B1529" s="91" t="s">
        <v>440</v>
      </c>
      <c r="C1529" s="92" t="s">
        <v>352</v>
      </c>
      <c r="D1529" s="92" t="s">
        <v>391</v>
      </c>
      <c r="E1529" s="93" t="s">
        <v>404</v>
      </c>
      <c r="F1529" s="9">
        <v>29</v>
      </c>
      <c r="G1529" s="9">
        <f t="shared" si="23"/>
        <v>1</v>
      </c>
      <c r="I1529" s="8">
        <f>IF(AND($J$1528=1,$Y$1528&lt;&gt;"○"),1,0)</f>
        <v>0</v>
      </c>
      <c r="J1529" s="8">
        <f>IF($AL$1529="NA",0,1)</f>
        <v>0</v>
      </c>
      <c r="K1529" s="28" t="s">
        <v>118</v>
      </c>
      <c r="L1529" s="29"/>
      <c r="N1529" s="30"/>
      <c r="AB1529" s="30"/>
      <c r="AC1529" s="30"/>
      <c r="AD1529" s="30"/>
      <c r="AE1529" s="30"/>
      <c r="AF1529" s="30"/>
      <c r="AG1529" s="30"/>
      <c r="AH1529" s="30"/>
      <c r="AI1529" s="30"/>
      <c r="AK1529" s="30"/>
      <c r="AL1529" s="8" t="str">
        <f>IF('項目E3(環境の整備)'!$AI$48="","NA",'項目E3(環境の整備)'!$AI$48)</f>
        <v>NA</v>
      </c>
      <c r="AN1529" s="30"/>
      <c r="AO1529" s="30"/>
      <c r="AP1529" s="30"/>
      <c r="AQ1529" s="29"/>
      <c r="AR1529" s="29"/>
      <c r="AT1529" s="120"/>
      <c r="BH1529" s="120"/>
      <c r="BI1529" s="120"/>
      <c r="BJ1529" s="120"/>
      <c r="BK1529" s="120"/>
      <c r="BL1529" s="120"/>
      <c r="BM1529" s="120"/>
      <c r="BN1529" s="120"/>
      <c r="BO1529" s="120"/>
      <c r="BQ1529" s="120"/>
      <c r="BR1529" s="9" t="s">
        <v>405</v>
      </c>
      <c r="BT1529" s="120"/>
      <c r="BU1529" s="120"/>
      <c r="BV1529" s="120"/>
      <c r="BW1529" s="9" t="s">
        <v>329</v>
      </c>
      <c r="BX1529" s="29"/>
      <c r="BY1529" s="13" t="s">
        <v>403</v>
      </c>
      <c r="CA1529" s="13" t="s">
        <v>373</v>
      </c>
      <c r="DI1529" s="29"/>
      <c r="DJ1529" s="13" t="s">
        <v>127</v>
      </c>
    </row>
    <row r="1530" spans="2:114" ht="15" customHeight="1">
      <c r="B1530" s="91" t="s">
        <v>440</v>
      </c>
      <c r="C1530" s="92" t="s">
        <v>352</v>
      </c>
      <c r="D1530" s="92" t="s">
        <v>406</v>
      </c>
      <c r="E1530" s="93" t="s">
        <v>407</v>
      </c>
      <c r="F1530" s="9">
        <v>29</v>
      </c>
      <c r="G1530" s="9">
        <f t="shared" si="23"/>
        <v>1</v>
      </c>
      <c r="J1530" s="8">
        <f>IF(COUNTIF($O$1530:$AH$1530,"○")=0,0,1)</f>
        <v>0</v>
      </c>
      <c r="K1530" s="28" t="s">
        <v>154</v>
      </c>
      <c r="L1530" s="29"/>
      <c r="N1530" s="30"/>
      <c r="O1530" s="8" t="str">
        <f>IF('項目E3(環境の整備)'!$AJ$48="","NA",'項目E3(環境の整備)'!$AJ$48)</f>
        <v>NA</v>
      </c>
      <c r="P1530" s="8" t="str">
        <f>IF('項目E3(環境の整備)'!$AK$48="","NA",'項目E3(環境の整備)'!$AK$48)</f>
        <v>NA</v>
      </c>
      <c r="Q1530" s="8" t="str">
        <f>IF('項目E3(環境の整備)'!$AL$48="","NA",'項目E3(環境の整備)'!$AL$48)</f>
        <v>NA</v>
      </c>
      <c r="R1530" s="8" t="str">
        <f>IF('項目E3(環境の整備)'!$AM$48="","NA",'項目E3(環境の整備)'!$AM$48)</f>
        <v>NA</v>
      </c>
      <c r="S1530" s="8" t="str">
        <f>IF('項目E3(環境の整備)'!$AN$48="","NA",'項目E3(環境の整備)'!$AN$48)</f>
        <v>NA</v>
      </c>
      <c r="T1530" s="8" t="str">
        <f>IF('項目E3(環境の整備)'!$AO$48="","NA",'項目E3(環境の整備)'!$AO$48)</f>
        <v>NA</v>
      </c>
      <c r="AB1530" s="30"/>
      <c r="AC1530" s="30"/>
      <c r="AD1530" s="30"/>
      <c r="AE1530" s="30"/>
      <c r="AF1530" s="30"/>
      <c r="AG1530" s="30"/>
      <c r="AH1530" s="30"/>
      <c r="AI1530" s="30"/>
      <c r="AK1530" s="30"/>
      <c r="AN1530" s="30"/>
      <c r="AO1530" s="30"/>
      <c r="AP1530" s="30"/>
      <c r="AQ1530" s="29"/>
      <c r="AR1530" s="29"/>
      <c r="AT1530" s="120"/>
      <c r="AU1530" s="9" t="s">
        <v>408</v>
      </c>
      <c r="AV1530" s="9" t="s">
        <v>409</v>
      </c>
      <c r="AW1530" s="9" t="s">
        <v>410</v>
      </c>
      <c r="AX1530" s="9" t="s">
        <v>411</v>
      </c>
      <c r="AY1530" s="9" t="s">
        <v>412</v>
      </c>
      <c r="AZ1530" s="9" t="s">
        <v>413</v>
      </c>
      <c r="BH1530" s="120"/>
      <c r="BI1530" s="120"/>
      <c r="BJ1530" s="120"/>
      <c r="BK1530" s="120"/>
      <c r="BL1530" s="120"/>
      <c r="BM1530" s="120"/>
      <c r="BN1530" s="120"/>
      <c r="BO1530" s="120"/>
      <c r="BQ1530" s="120"/>
      <c r="BT1530" s="120"/>
      <c r="BU1530" s="120"/>
      <c r="BV1530" s="120"/>
      <c r="BW1530" s="9" t="s">
        <v>336</v>
      </c>
      <c r="BX1530" s="29"/>
      <c r="DI1530" s="29"/>
      <c r="DJ1530" s="13" t="s">
        <v>370</v>
      </c>
    </row>
    <row r="1531" spans="2:114" ht="15" customHeight="1">
      <c r="B1531" s="91" t="s">
        <v>440</v>
      </c>
      <c r="C1531" s="92" t="s">
        <v>352</v>
      </c>
      <c r="D1531" s="92" t="s">
        <v>406</v>
      </c>
      <c r="E1531" s="93" t="s">
        <v>414</v>
      </c>
      <c r="F1531" s="9">
        <v>29</v>
      </c>
      <c r="G1531" s="9">
        <f t="shared" si="23"/>
        <v>1</v>
      </c>
      <c r="I1531" s="8">
        <f>IF(AND($J$1530=1,$T$1530&lt;&gt;"○"),1,0)</f>
        <v>0</v>
      </c>
      <c r="J1531" s="8">
        <f>IF($AL$1531="NA",0,1)</f>
        <v>0</v>
      </c>
      <c r="K1531" s="28" t="s">
        <v>118</v>
      </c>
      <c r="L1531" s="29"/>
      <c r="N1531" s="30"/>
      <c r="AB1531" s="30"/>
      <c r="AC1531" s="30"/>
      <c r="AD1531" s="30"/>
      <c r="AE1531" s="30"/>
      <c r="AF1531" s="30"/>
      <c r="AG1531" s="30"/>
      <c r="AH1531" s="30"/>
      <c r="AI1531" s="30"/>
      <c r="AK1531" s="30"/>
      <c r="AL1531" s="8" t="str">
        <f>IF('項目E3(環境の整備)'!$AP$48="","NA",'項目E3(環境の整備)'!$AP$48)</f>
        <v>NA</v>
      </c>
      <c r="AN1531" s="30"/>
      <c r="AO1531" s="30"/>
      <c r="AP1531" s="30"/>
      <c r="AQ1531" s="29"/>
      <c r="AR1531" s="29"/>
      <c r="AT1531" s="120"/>
      <c r="BH1531" s="120"/>
      <c r="BI1531" s="120"/>
      <c r="BJ1531" s="120"/>
      <c r="BK1531" s="120"/>
      <c r="BL1531" s="120"/>
      <c r="BM1531" s="120"/>
      <c r="BN1531" s="120"/>
      <c r="BO1531" s="120"/>
      <c r="BQ1531" s="120"/>
      <c r="BR1531" s="9" t="s">
        <v>415</v>
      </c>
      <c r="BT1531" s="120"/>
      <c r="BU1531" s="120"/>
      <c r="BV1531" s="120"/>
      <c r="BW1531" s="9" t="s">
        <v>337</v>
      </c>
      <c r="BX1531" s="29"/>
      <c r="BY1531" s="13" t="s">
        <v>413</v>
      </c>
      <c r="CA1531" s="13" t="s">
        <v>373</v>
      </c>
      <c r="DI1531" s="29"/>
      <c r="DJ1531" s="13" t="s">
        <v>127</v>
      </c>
    </row>
    <row r="1532" spans="2:114" ht="15" customHeight="1">
      <c r="B1532" s="91" t="s">
        <v>440</v>
      </c>
      <c r="C1532" s="92" t="s">
        <v>352</v>
      </c>
      <c r="D1532" s="92" t="s">
        <v>209</v>
      </c>
      <c r="E1532" s="93" t="s">
        <v>210</v>
      </c>
      <c r="F1532" s="9">
        <v>29</v>
      </c>
      <c r="G1532" s="9">
        <f t="shared" si="23"/>
        <v>1</v>
      </c>
      <c r="J1532" s="8">
        <f>IF(COUNTIF($O$1532:$AH$1532,"○")=0,0,1)</f>
        <v>0</v>
      </c>
      <c r="K1532" s="28" t="s">
        <v>154</v>
      </c>
      <c r="L1532" s="29"/>
      <c r="N1532" s="30"/>
      <c r="O1532" s="8" t="str">
        <f>IF('項目E3(環境の整備)'!$AQ$48="","NA",'項目E3(環境の整備)'!$AQ$48)</f>
        <v>NA</v>
      </c>
      <c r="P1532" s="8" t="str">
        <f>IF('項目E3(環境の整備)'!$AR$48="","NA",'項目E3(環境の整備)'!$AR$48)</f>
        <v>NA</v>
      </c>
      <c r="Q1532" s="8" t="str">
        <f>IF('項目E3(環境の整備)'!$AS$48="","NA",'項目E3(環境の整備)'!$AS$48)</f>
        <v>NA</v>
      </c>
      <c r="AB1532" s="30"/>
      <c r="AC1532" s="30"/>
      <c r="AD1532" s="30"/>
      <c r="AE1532" s="30"/>
      <c r="AF1532" s="30"/>
      <c r="AG1532" s="30"/>
      <c r="AH1532" s="30"/>
      <c r="AI1532" s="30"/>
      <c r="AK1532" s="30"/>
      <c r="AN1532" s="30"/>
      <c r="AO1532" s="30"/>
      <c r="AP1532" s="30"/>
      <c r="AQ1532" s="29"/>
      <c r="AR1532" s="29"/>
      <c r="AT1532" s="120"/>
      <c r="AU1532" s="9" t="s">
        <v>416</v>
      </c>
      <c r="AV1532" s="9" t="s">
        <v>417</v>
      </c>
      <c r="AW1532" s="9" t="s">
        <v>418</v>
      </c>
      <c r="BH1532" s="120"/>
      <c r="BI1532" s="120"/>
      <c r="BJ1532" s="120"/>
      <c r="BK1532" s="120"/>
      <c r="BL1532" s="120"/>
      <c r="BM1532" s="120"/>
      <c r="BN1532" s="120"/>
      <c r="BO1532" s="120"/>
      <c r="BQ1532" s="120"/>
      <c r="BT1532" s="120"/>
      <c r="BU1532" s="120"/>
      <c r="BV1532" s="120"/>
      <c r="BW1532" s="9" t="s">
        <v>342</v>
      </c>
      <c r="BX1532" s="29"/>
      <c r="DI1532" s="29"/>
      <c r="DJ1532" s="13" t="s">
        <v>370</v>
      </c>
    </row>
    <row r="1533" spans="2:114" ht="15" customHeight="1">
      <c r="B1533" s="91" t="s">
        <v>440</v>
      </c>
      <c r="C1533" s="92" t="s">
        <v>352</v>
      </c>
      <c r="D1533" s="92" t="s">
        <v>215</v>
      </c>
      <c r="E1533" s="93" t="s">
        <v>419</v>
      </c>
      <c r="F1533" s="9">
        <v>29</v>
      </c>
      <c r="G1533" s="9">
        <f t="shared" si="23"/>
        <v>1</v>
      </c>
      <c r="J1533" s="8">
        <f>IF(COUNTIF($O$1533:$AH$1533,"○")=0,0,1)</f>
        <v>0</v>
      </c>
      <c r="K1533" s="28" t="s">
        <v>154</v>
      </c>
      <c r="L1533" s="29"/>
      <c r="N1533" s="30"/>
      <c r="O1533" s="8" t="str">
        <f>IF('項目E3(環境の整備)'!$AT$48="","NA",'項目E3(環境の整備)'!$AT$48)</f>
        <v>NA</v>
      </c>
      <c r="AB1533" s="30"/>
      <c r="AC1533" s="30"/>
      <c r="AD1533" s="30"/>
      <c r="AE1533" s="30"/>
      <c r="AF1533" s="30"/>
      <c r="AG1533" s="30"/>
      <c r="AH1533" s="30"/>
      <c r="AI1533" s="30"/>
      <c r="AK1533" s="30"/>
      <c r="AN1533" s="30"/>
      <c r="AO1533" s="30"/>
      <c r="AP1533" s="30"/>
      <c r="AQ1533" s="29"/>
      <c r="AR1533" s="29"/>
      <c r="AT1533" s="120"/>
      <c r="AU1533" s="9" t="s">
        <v>420</v>
      </c>
      <c r="BH1533" s="120"/>
      <c r="BI1533" s="120"/>
      <c r="BJ1533" s="120"/>
      <c r="BK1533" s="120"/>
      <c r="BL1533" s="120"/>
      <c r="BM1533" s="120"/>
      <c r="BN1533" s="120"/>
      <c r="BO1533" s="120"/>
      <c r="BQ1533" s="120"/>
      <c r="BT1533" s="120"/>
      <c r="BU1533" s="120"/>
      <c r="BV1533" s="120"/>
      <c r="BW1533" s="9" t="s">
        <v>343</v>
      </c>
      <c r="BX1533" s="29"/>
      <c r="DI1533" s="29"/>
      <c r="DJ1533" s="13" t="s">
        <v>370</v>
      </c>
    </row>
    <row r="1534" spans="2:114" ht="15" customHeight="1">
      <c r="B1534" s="91" t="s">
        <v>440</v>
      </c>
      <c r="C1534" s="92" t="s">
        <v>352</v>
      </c>
      <c r="D1534" s="92" t="s">
        <v>218</v>
      </c>
      <c r="E1534" s="93" t="s">
        <v>421</v>
      </c>
      <c r="F1534" s="9">
        <v>29</v>
      </c>
      <c r="G1534" s="9">
        <f t="shared" si="23"/>
        <v>1</v>
      </c>
      <c r="J1534" s="8">
        <f>IF($AL$1534="NA",0,1)</f>
        <v>0</v>
      </c>
      <c r="K1534" s="28" t="s">
        <v>118</v>
      </c>
      <c r="L1534" s="29"/>
      <c r="N1534" s="30"/>
      <c r="AB1534" s="30"/>
      <c r="AC1534" s="30"/>
      <c r="AD1534" s="30"/>
      <c r="AE1534" s="30"/>
      <c r="AF1534" s="30"/>
      <c r="AG1534" s="30"/>
      <c r="AH1534" s="30"/>
      <c r="AI1534" s="30"/>
      <c r="AK1534" s="30"/>
      <c r="AL1534" s="8" t="str">
        <f>IF('項目E3(環境の整備)'!$AU$48="","NA",'項目E3(環境の整備)'!$AU$48)</f>
        <v>NA</v>
      </c>
      <c r="AN1534" s="30"/>
      <c r="AO1534" s="30"/>
      <c r="AP1534" s="30"/>
      <c r="AQ1534" s="29"/>
      <c r="AR1534" s="29"/>
      <c r="AT1534" s="120"/>
      <c r="BH1534" s="120"/>
      <c r="BI1534" s="120"/>
      <c r="BJ1534" s="120"/>
      <c r="BK1534" s="120"/>
      <c r="BL1534" s="120"/>
      <c r="BM1534" s="120"/>
      <c r="BN1534" s="120"/>
      <c r="BO1534" s="120"/>
      <c r="BQ1534" s="120"/>
      <c r="BR1534" s="9" t="s">
        <v>422</v>
      </c>
      <c r="BT1534" s="120"/>
      <c r="BU1534" s="120"/>
      <c r="BV1534" s="120"/>
      <c r="BW1534" s="9" t="s">
        <v>344</v>
      </c>
      <c r="BX1534" s="29"/>
      <c r="DI1534" s="29"/>
      <c r="DJ1534" s="13" t="s">
        <v>127</v>
      </c>
    </row>
    <row r="1535" spans="2:114" ht="15" customHeight="1">
      <c r="B1535" s="91" t="s">
        <v>440</v>
      </c>
      <c r="C1535" s="92" t="s">
        <v>352</v>
      </c>
      <c r="D1535" s="92" t="s">
        <v>432</v>
      </c>
      <c r="E1535" s="93" t="s">
        <v>423</v>
      </c>
      <c r="F1535" s="9">
        <v>29</v>
      </c>
      <c r="G1535" s="9">
        <f t="shared" si="23"/>
        <v>1</v>
      </c>
      <c r="J1535" s="8">
        <f>IF(OR($M$1535="(選択)",LEN(TRIM($M$1535))=0,$M$1535="NA"),0,1)</f>
        <v>0</v>
      </c>
      <c r="K1535" s="28" t="s">
        <v>145</v>
      </c>
      <c r="L1535" s="29"/>
      <c r="M1535" s="8" t="str">
        <f>IF('項目E3(環境の整備)'!$AV$48="","NA",'項目E3(環境の整備)'!$AV$48)</f>
        <v>(選択)</v>
      </c>
      <c r="N1535" s="30"/>
      <c r="AB1535" s="30"/>
      <c r="AC1535" s="30"/>
      <c r="AD1535" s="30"/>
      <c r="AE1535" s="30"/>
      <c r="AF1535" s="30"/>
      <c r="AG1535" s="30"/>
      <c r="AH1535" s="30"/>
      <c r="AI1535" s="30"/>
      <c r="AK1535" s="30"/>
      <c r="AN1535" s="30"/>
      <c r="AO1535" s="30"/>
      <c r="AP1535" s="30"/>
      <c r="AQ1535" s="29"/>
      <c r="AR1535" s="29"/>
      <c r="AS1535" s="9" t="s">
        <v>424</v>
      </c>
      <c r="AT1535" s="120"/>
      <c r="BH1535" s="120"/>
      <c r="BI1535" s="120"/>
      <c r="BJ1535" s="120"/>
      <c r="BK1535" s="120"/>
      <c r="BL1535" s="120"/>
      <c r="BM1535" s="120"/>
      <c r="BN1535" s="120"/>
      <c r="BO1535" s="120"/>
      <c r="BQ1535" s="120"/>
      <c r="BT1535" s="120"/>
      <c r="BU1535" s="120"/>
      <c r="BV1535" s="120"/>
      <c r="BW1535" s="9" t="s">
        <v>345</v>
      </c>
      <c r="BX1535" s="29"/>
      <c r="DI1535" s="29"/>
      <c r="DJ1535" s="13" t="s">
        <v>360</v>
      </c>
    </row>
    <row r="1536" spans="2:114" ht="15" customHeight="1">
      <c r="B1536" s="91" t="s">
        <v>440</v>
      </c>
      <c r="C1536" s="92" t="s">
        <v>352</v>
      </c>
      <c r="D1536" s="92" t="s">
        <v>425</v>
      </c>
      <c r="E1536" s="93" t="s">
        <v>426</v>
      </c>
      <c r="F1536" s="9">
        <v>29</v>
      </c>
      <c r="G1536" s="9">
        <f t="shared" si="23"/>
        <v>1</v>
      </c>
      <c r="J1536" s="8">
        <f>IF($AL$1536="NA",0,1)</f>
        <v>0</v>
      </c>
      <c r="K1536" s="28" t="s">
        <v>118</v>
      </c>
      <c r="L1536" s="29"/>
      <c r="N1536" s="30"/>
      <c r="AB1536" s="30"/>
      <c r="AC1536" s="30"/>
      <c r="AD1536" s="30"/>
      <c r="AE1536" s="30"/>
      <c r="AF1536" s="30"/>
      <c r="AG1536" s="30"/>
      <c r="AH1536" s="30"/>
      <c r="AI1536" s="30"/>
      <c r="AK1536" s="30"/>
      <c r="AL1536" s="8" t="str">
        <f>IF('項目E3(環境の整備)'!$AW$48="","NA",'項目E3(環境の整備)'!$AW$48)</f>
        <v>NA</v>
      </c>
      <c r="AN1536" s="30"/>
      <c r="AO1536" s="30"/>
      <c r="AP1536" s="30"/>
      <c r="AQ1536" s="29"/>
      <c r="AR1536" s="29"/>
      <c r="AT1536" s="120"/>
      <c r="BH1536" s="120"/>
      <c r="BI1536" s="120"/>
      <c r="BJ1536" s="120"/>
      <c r="BK1536" s="120"/>
      <c r="BL1536" s="120"/>
      <c r="BM1536" s="120"/>
      <c r="BN1536" s="120"/>
      <c r="BO1536" s="120"/>
      <c r="BQ1536" s="120"/>
      <c r="BR1536" s="9" t="s">
        <v>427</v>
      </c>
      <c r="BT1536" s="120"/>
      <c r="BU1536" s="120"/>
      <c r="BV1536" s="120"/>
      <c r="BW1536" s="9" t="s">
        <v>346</v>
      </c>
      <c r="BX1536" s="29"/>
      <c r="DI1536" s="29"/>
      <c r="DJ1536" s="13" t="s">
        <v>127</v>
      </c>
    </row>
    <row r="1537" spans="2:114" ht="15" customHeight="1">
      <c r="B1537" s="91" t="s">
        <v>440</v>
      </c>
      <c r="C1537" s="92" t="s">
        <v>352</v>
      </c>
      <c r="D1537" s="92" t="s">
        <v>227</v>
      </c>
      <c r="E1537" s="93" t="s">
        <v>228</v>
      </c>
      <c r="F1537" s="9">
        <v>29</v>
      </c>
      <c r="G1537" s="9">
        <f t="shared" si="23"/>
        <v>1</v>
      </c>
      <c r="J1537" s="8">
        <f>IF($AL$1537="NA",0,1)</f>
        <v>0</v>
      </c>
      <c r="K1537" s="28" t="s">
        <v>118</v>
      </c>
      <c r="L1537" s="29"/>
      <c r="N1537" s="30"/>
      <c r="AB1537" s="30"/>
      <c r="AC1537" s="30"/>
      <c r="AD1537" s="30"/>
      <c r="AE1537" s="30"/>
      <c r="AF1537" s="30"/>
      <c r="AG1537" s="30"/>
      <c r="AH1537" s="30"/>
      <c r="AI1537" s="30"/>
      <c r="AK1537" s="30"/>
      <c r="AL1537" s="8" t="str">
        <f>IF('項目E3(環境の整備)'!$AX$48="","NA",'項目E3(環境の整備)'!$AX$48)</f>
        <v>NA</v>
      </c>
      <c r="AN1537" s="30"/>
      <c r="AO1537" s="30"/>
      <c r="AP1537" s="30"/>
      <c r="AQ1537" s="29"/>
      <c r="AR1537" s="29"/>
      <c r="AT1537" s="120"/>
      <c r="BH1537" s="120"/>
      <c r="BI1537" s="120"/>
      <c r="BJ1537" s="120"/>
      <c r="BK1537" s="120"/>
      <c r="BL1537" s="120"/>
      <c r="BM1537" s="120"/>
      <c r="BN1537" s="120"/>
      <c r="BO1537" s="120"/>
      <c r="BQ1537" s="120"/>
      <c r="BR1537" s="9" t="s">
        <v>428</v>
      </c>
      <c r="BT1537" s="120"/>
      <c r="BU1537" s="120"/>
      <c r="BV1537" s="120"/>
      <c r="BW1537" s="9" t="s">
        <v>347</v>
      </c>
      <c r="BX1537" s="29"/>
      <c r="DI1537" s="29"/>
      <c r="DJ1537" s="13" t="s">
        <v>127</v>
      </c>
    </row>
    <row r="1538" spans="2:114" ht="15" customHeight="1">
      <c r="B1538" s="91" t="s">
        <v>440</v>
      </c>
      <c r="C1538" s="92" t="s">
        <v>352</v>
      </c>
      <c r="D1538" s="92" t="s">
        <v>429</v>
      </c>
      <c r="E1538" s="93" t="s">
        <v>430</v>
      </c>
      <c r="F1538" s="9">
        <v>29</v>
      </c>
      <c r="G1538" s="9">
        <f t="shared" si="23"/>
        <v>1</v>
      </c>
      <c r="J1538" s="8">
        <f>IF(OR($M$1538="(選択)",LEN(TRIM($M$1538))=0,$M$1538="NA"),0,1)</f>
        <v>0</v>
      </c>
      <c r="K1538" s="28" t="s">
        <v>145</v>
      </c>
      <c r="L1538" s="29"/>
      <c r="M1538" s="8" t="str">
        <f>IF('項目E3(環境の整備)'!$AY$48="","NA",'項目E3(環境の整備)'!$AY$48)</f>
        <v>(選択)</v>
      </c>
      <c r="N1538" s="30"/>
      <c r="AB1538" s="30"/>
      <c r="AC1538" s="30"/>
      <c r="AD1538" s="30"/>
      <c r="AE1538" s="30"/>
      <c r="AF1538" s="30"/>
      <c r="AG1538" s="30"/>
      <c r="AH1538" s="30"/>
      <c r="AI1538" s="30"/>
      <c r="AK1538" s="30"/>
      <c r="AN1538" s="30"/>
      <c r="AO1538" s="30"/>
      <c r="AP1538" s="30"/>
      <c r="AQ1538" s="29"/>
      <c r="AR1538" s="29"/>
      <c r="AS1538" s="9" t="s">
        <v>431</v>
      </c>
      <c r="AT1538" s="120"/>
      <c r="BH1538" s="120"/>
      <c r="BI1538" s="120"/>
      <c r="BJ1538" s="120"/>
      <c r="BK1538" s="120"/>
      <c r="BL1538" s="120"/>
      <c r="BM1538" s="120"/>
      <c r="BN1538" s="120"/>
      <c r="BO1538" s="120"/>
      <c r="BQ1538" s="120"/>
      <c r="BT1538" s="120"/>
      <c r="BU1538" s="120"/>
      <c r="BV1538" s="120"/>
      <c r="BW1538" s="9" t="s">
        <v>348</v>
      </c>
      <c r="BX1538" s="29"/>
      <c r="DI1538" s="29"/>
      <c r="DJ1538" s="13" t="s">
        <v>360</v>
      </c>
    </row>
    <row r="1539" spans="2:114" ht="15" customHeight="1">
      <c r="B1539" s="91" t="s">
        <v>440</v>
      </c>
      <c r="C1539" s="92" t="s">
        <v>352</v>
      </c>
      <c r="D1539" s="92" t="s">
        <v>357</v>
      </c>
      <c r="E1539" s="93" t="s">
        <v>442</v>
      </c>
      <c r="F1539" s="9">
        <v>30</v>
      </c>
      <c r="G1539" s="9">
        <f t="shared" si="23"/>
        <v>1</v>
      </c>
      <c r="J1539" s="8">
        <f>IF(OR($M$1539="(選択)",LEN(TRIM($M$1539))=0,$M$1539="NA"),0,1)</f>
        <v>0</v>
      </c>
      <c r="K1539" s="28" t="s">
        <v>145</v>
      </c>
      <c r="L1539" s="29"/>
      <c r="M1539" s="8" t="str">
        <f>IF('項目E3(環境の整備)'!$C$49="","NA",'項目E3(環境の整備)'!$C$49)</f>
        <v>(選択)</v>
      </c>
      <c r="N1539" s="30"/>
      <c r="AB1539" s="30"/>
      <c r="AC1539" s="30"/>
      <c r="AD1539" s="30"/>
      <c r="AE1539" s="30"/>
      <c r="AF1539" s="30"/>
      <c r="AG1539" s="30"/>
      <c r="AH1539" s="30"/>
      <c r="AI1539" s="30"/>
      <c r="AK1539" s="30"/>
      <c r="AN1539" s="30"/>
      <c r="AO1539" s="30"/>
      <c r="AP1539" s="30"/>
      <c r="AQ1539" s="29"/>
      <c r="AR1539" s="29"/>
      <c r="AS1539" s="9" t="s">
        <v>359</v>
      </c>
      <c r="AT1539" s="120"/>
      <c r="BH1539" s="120"/>
      <c r="BI1539" s="120"/>
      <c r="BJ1539" s="120"/>
      <c r="BK1539" s="120"/>
      <c r="BL1539" s="120"/>
      <c r="BM1539" s="120"/>
      <c r="BN1539" s="120"/>
      <c r="BO1539" s="120"/>
      <c r="BQ1539" s="120"/>
      <c r="BT1539" s="120"/>
      <c r="BU1539" s="120"/>
      <c r="BV1539" s="120"/>
      <c r="BW1539" s="9" t="s">
        <v>295</v>
      </c>
      <c r="BX1539" s="29"/>
      <c r="DI1539" s="29"/>
      <c r="DJ1539" s="13" t="s">
        <v>360</v>
      </c>
    </row>
    <row r="1540" spans="2:114" ht="15" customHeight="1">
      <c r="B1540" s="91" t="s">
        <v>440</v>
      </c>
      <c r="C1540" s="92" t="s">
        <v>352</v>
      </c>
      <c r="D1540" s="92" t="s">
        <v>361</v>
      </c>
      <c r="E1540" s="93" t="s">
        <v>362</v>
      </c>
      <c r="F1540" s="9">
        <v>30</v>
      </c>
      <c r="G1540" s="9">
        <f t="shared" si="23"/>
        <v>1</v>
      </c>
      <c r="J1540" s="8">
        <f>IF($AL$1540="NA",0,1)</f>
        <v>0</v>
      </c>
      <c r="K1540" s="28" t="s">
        <v>118</v>
      </c>
      <c r="L1540" s="29"/>
      <c r="N1540" s="30"/>
      <c r="AB1540" s="30"/>
      <c r="AC1540" s="30"/>
      <c r="AD1540" s="30"/>
      <c r="AE1540" s="30"/>
      <c r="AF1540" s="30"/>
      <c r="AG1540" s="30"/>
      <c r="AH1540" s="30"/>
      <c r="AI1540" s="30"/>
      <c r="AK1540" s="30"/>
      <c r="AL1540" s="8" t="str">
        <f>IF('項目E3(環境の整備)'!$D$49="","NA",'項目E3(環境の整備)'!$D$49)</f>
        <v>NA</v>
      </c>
      <c r="AN1540" s="30"/>
      <c r="AO1540" s="30"/>
      <c r="AP1540" s="30"/>
      <c r="AQ1540" s="29"/>
      <c r="AR1540" s="29"/>
      <c r="AT1540" s="120"/>
      <c r="BH1540" s="120"/>
      <c r="BI1540" s="120"/>
      <c r="BJ1540" s="120"/>
      <c r="BK1540" s="120"/>
      <c r="BL1540" s="120"/>
      <c r="BM1540" s="120"/>
      <c r="BN1540" s="120"/>
      <c r="BO1540" s="120"/>
      <c r="BQ1540" s="120"/>
      <c r="BR1540" s="9" t="s">
        <v>363</v>
      </c>
      <c r="BT1540" s="120"/>
      <c r="BU1540" s="120"/>
      <c r="BV1540" s="120"/>
      <c r="BW1540" s="9" t="s">
        <v>296</v>
      </c>
      <c r="BX1540" s="29"/>
      <c r="DI1540" s="29"/>
      <c r="DJ1540" s="13" t="s">
        <v>127</v>
      </c>
    </row>
    <row r="1541" spans="2:114" ht="15" customHeight="1">
      <c r="B1541" s="91" t="s">
        <v>440</v>
      </c>
      <c r="C1541" s="92" t="s">
        <v>352</v>
      </c>
      <c r="D1541" s="92" t="s">
        <v>364</v>
      </c>
      <c r="E1541" s="93" t="s">
        <v>365</v>
      </c>
      <c r="F1541" s="9">
        <v>30</v>
      </c>
      <c r="G1541" s="9">
        <f t="shared" si="23"/>
        <v>1</v>
      </c>
      <c r="J1541" s="8">
        <f>IF(COUNTIF($O$1541:$AH$1541,"○")=0,0,1)</f>
        <v>0</v>
      </c>
      <c r="K1541" s="28" t="s">
        <v>366</v>
      </c>
      <c r="L1541" s="29"/>
      <c r="N1541" s="30"/>
      <c r="O1541" s="8" t="str">
        <f>IF('項目E3(環境の整備)'!$G$49="","NA",'項目E3(環境の整備)'!$G$49)</f>
        <v>NA</v>
      </c>
      <c r="P1541" s="8" t="str">
        <f>IF('項目E3(環境の整備)'!$H$49="","NA",'項目E3(環境の整備)'!$H$49)</f>
        <v>NA</v>
      </c>
      <c r="Q1541" s="8" t="str">
        <f>IF('項目E3(環境の整備)'!$I$49="","NA",'項目E3(環境の整備)'!$I$49)</f>
        <v>NA</v>
      </c>
      <c r="AB1541" s="30"/>
      <c r="AC1541" s="30"/>
      <c r="AD1541" s="30"/>
      <c r="AE1541" s="30"/>
      <c r="AF1541" s="30"/>
      <c r="AG1541" s="30"/>
      <c r="AH1541" s="30"/>
      <c r="AI1541" s="30"/>
      <c r="AK1541" s="30"/>
      <c r="AM1541" s="32"/>
      <c r="AN1541" s="30"/>
      <c r="AO1541" s="30"/>
      <c r="AP1541" s="30"/>
      <c r="AQ1541" s="29"/>
      <c r="AR1541" s="29"/>
      <c r="AT1541" s="120"/>
      <c r="AU1541" s="9" t="s">
        <v>367</v>
      </c>
      <c r="AV1541" s="9" t="s">
        <v>368</v>
      </c>
      <c r="AW1541" s="9" t="s">
        <v>369</v>
      </c>
      <c r="BH1541" s="120"/>
      <c r="BI1541" s="120"/>
      <c r="BJ1541" s="120"/>
      <c r="BK1541" s="120"/>
      <c r="BL1541" s="120"/>
      <c r="BM1541" s="120"/>
      <c r="BN1541" s="120"/>
      <c r="BO1541" s="120"/>
      <c r="BQ1541" s="120"/>
      <c r="BT1541" s="120"/>
      <c r="BU1541" s="120"/>
      <c r="BV1541" s="120"/>
      <c r="BW1541" s="9" t="s">
        <v>300</v>
      </c>
      <c r="BX1541" s="29"/>
      <c r="DI1541" s="29"/>
      <c r="DJ1541" s="13" t="s">
        <v>370</v>
      </c>
    </row>
    <row r="1542" spans="2:114" ht="15" customHeight="1">
      <c r="B1542" s="91" t="s">
        <v>440</v>
      </c>
      <c r="C1542" s="92" t="s">
        <v>352</v>
      </c>
      <c r="D1542" s="92" t="s">
        <v>364</v>
      </c>
      <c r="E1542" s="93" t="s">
        <v>371</v>
      </c>
      <c r="F1542" s="9">
        <v>30</v>
      </c>
      <c r="G1542" s="9">
        <f t="shared" si="23"/>
        <v>1</v>
      </c>
      <c r="I1542" s="8">
        <f>IF(AND($J$1541=1,$Q$1541&lt;&gt;"○"),1,0)</f>
        <v>0</v>
      </c>
      <c r="J1542" s="8">
        <f>IF($AL$1542="NA",0,1)</f>
        <v>0</v>
      </c>
      <c r="K1542" s="28" t="s">
        <v>118</v>
      </c>
      <c r="L1542" s="29"/>
      <c r="N1542" s="30"/>
      <c r="AB1542" s="30"/>
      <c r="AC1542" s="30"/>
      <c r="AD1542" s="30"/>
      <c r="AE1542" s="30"/>
      <c r="AF1542" s="30"/>
      <c r="AG1542" s="30"/>
      <c r="AH1542" s="30"/>
      <c r="AI1542" s="30"/>
      <c r="AK1542" s="30"/>
      <c r="AL1542" s="8" t="str">
        <f>IF('項目E3(環境の整備)'!$J$49="","NA",'項目E3(環境の整備)'!$J$49)</f>
        <v>NA</v>
      </c>
      <c r="AN1542" s="30"/>
      <c r="AO1542" s="30"/>
      <c r="AP1542" s="30"/>
      <c r="AQ1542" s="29"/>
      <c r="AR1542" s="29"/>
      <c r="AT1542" s="120"/>
      <c r="BH1542" s="120"/>
      <c r="BI1542" s="120"/>
      <c r="BJ1542" s="120"/>
      <c r="BK1542" s="120"/>
      <c r="BL1542" s="120"/>
      <c r="BM1542" s="120"/>
      <c r="BN1542" s="120"/>
      <c r="BO1542" s="120"/>
      <c r="BQ1542" s="120"/>
      <c r="BR1542" s="9" t="s">
        <v>372</v>
      </c>
      <c r="BT1542" s="120"/>
      <c r="BU1542" s="120"/>
      <c r="BV1542" s="120"/>
      <c r="BW1542" s="9" t="s">
        <v>301</v>
      </c>
      <c r="BX1542" s="29"/>
      <c r="BY1542" s="13" t="s">
        <v>369</v>
      </c>
      <c r="CA1542" s="13" t="s">
        <v>373</v>
      </c>
      <c r="DI1542" s="29"/>
      <c r="DJ1542" s="13" t="s">
        <v>127</v>
      </c>
    </row>
    <row r="1543" spans="2:114" ht="15" customHeight="1">
      <c r="B1543" s="91" t="s">
        <v>440</v>
      </c>
      <c r="C1543" s="92" t="s">
        <v>352</v>
      </c>
      <c r="D1543" s="92" t="s">
        <v>162</v>
      </c>
      <c r="E1543" s="93" t="s">
        <v>374</v>
      </c>
      <c r="F1543" s="9">
        <v>30</v>
      </c>
      <c r="G1543" s="9">
        <f t="shared" si="23"/>
        <v>1</v>
      </c>
      <c r="J1543" s="8">
        <f>IF(COUNTIF($O$1543:$AH$1543,"○")=0,0,1)</f>
        <v>0</v>
      </c>
      <c r="K1543" s="28" t="s">
        <v>154</v>
      </c>
      <c r="L1543" s="29"/>
      <c r="N1543" s="30"/>
      <c r="O1543" s="8" t="str">
        <f>IF('項目E3(環境の整備)'!$K$49="","NA",'項目E3(環境の整備)'!$K$49)</f>
        <v>NA</v>
      </c>
      <c r="P1543" s="8" t="str">
        <f>IF('項目E3(環境の整備)'!$L$49="","NA",'項目E3(環境の整備)'!$L$49)</f>
        <v>NA</v>
      </c>
      <c r="Q1543" s="8" t="str">
        <f>IF('項目E3(環境の整備)'!$M$49="","NA",'項目E3(環境の整備)'!$M$49)</f>
        <v>NA</v>
      </c>
      <c r="R1543" s="8" t="str">
        <f>IF('項目E3(環境の整備)'!$N$49="","NA",'項目E3(環境の整備)'!$N$49)</f>
        <v>NA</v>
      </c>
      <c r="AB1543" s="30"/>
      <c r="AC1543" s="30"/>
      <c r="AD1543" s="30"/>
      <c r="AE1543" s="30"/>
      <c r="AF1543" s="30"/>
      <c r="AG1543" s="30"/>
      <c r="AH1543" s="30"/>
      <c r="AI1543" s="30"/>
      <c r="AK1543" s="30"/>
      <c r="AN1543" s="30"/>
      <c r="AO1543" s="30"/>
      <c r="AP1543" s="30"/>
      <c r="AQ1543" s="29"/>
      <c r="AR1543" s="29"/>
      <c r="AT1543" s="120"/>
      <c r="AU1543" s="9" t="s">
        <v>375</v>
      </c>
      <c r="AV1543" s="9" t="s">
        <v>376</v>
      </c>
      <c r="AW1543" s="9" t="s">
        <v>377</v>
      </c>
      <c r="AX1543" s="9" t="s">
        <v>378</v>
      </c>
      <c r="BH1543" s="120"/>
      <c r="BI1543" s="120"/>
      <c r="BJ1543" s="120"/>
      <c r="BK1543" s="120"/>
      <c r="BL1543" s="120"/>
      <c r="BM1543" s="120"/>
      <c r="BN1543" s="120"/>
      <c r="BO1543" s="120"/>
      <c r="BQ1543" s="120"/>
      <c r="BT1543" s="120"/>
      <c r="BU1543" s="120"/>
      <c r="BV1543" s="120"/>
      <c r="BW1543" s="9" t="s">
        <v>306</v>
      </c>
      <c r="BX1543" s="29"/>
      <c r="DI1543" s="29"/>
      <c r="DJ1543" s="13" t="s">
        <v>370</v>
      </c>
    </row>
    <row r="1544" spans="2:114" ht="15" customHeight="1">
      <c r="B1544" s="91" t="s">
        <v>440</v>
      </c>
      <c r="C1544" s="92" t="s">
        <v>352</v>
      </c>
      <c r="D1544" s="92" t="s">
        <v>379</v>
      </c>
      <c r="E1544" s="93" t="s">
        <v>380</v>
      </c>
      <c r="F1544" s="9">
        <v>30</v>
      </c>
      <c r="G1544" s="9">
        <f t="shared" si="23"/>
        <v>1</v>
      </c>
      <c r="J1544" s="8">
        <f>IF(COUNTIF($O$1544:$AH$1544,"○")=0,0,1)</f>
        <v>0</v>
      </c>
      <c r="K1544" s="28" t="s">
        <v>154</v>
      </c>
      <c r="L1544" s="29"/>
      <c r="N1544" s="30"/>
      <c r="O1544" s="8" t="str">
        <f>IF('項目E3(環境の整備)'!$O$49="","NA",'項目E3(環境の整備)'!$O$49)</f>
        <v>NA</v>
      </c>
      <c r="P1544" s="8" t="str">
        <f>IF('項目E3(環境の整備)'!$P$49="","NA",'項目E3(環境の整備)'!$P$49)</f>
        <v>NA</v>
      </c>
      <c r="Q1544" s="8" t="str">
        <f>IF('項目E3(環境の整備)'!$Q$49="","NA",'項目E3(環境の整備)'!$Q$49)</f>
        <v>NA</v>
      </c>
      <c r="R1544" s="8" t="str">
        <f>IF('項目E3(環境の整備)'!$R$49="","NA",'項目E3(環境の整備)'!$R$49)</f>
        <v>NA</v>
      </c>
      <c r="S1544" s="8" t="str">
        <f>IF('項目E3(環境の整備)'!$S$49="","NA",'項目E3(環境の整備)'!$S$49)</f>
        <v>NA</v>
      </c>
      <c r="T1544" s="8" t="str">
        <f>IF('項目E3(環境の整備)'!$T$49="","NA",'項目E3(環境の整備)'!$T$49)</f>
        <v>NA</v>
      </c>
      <c r="U1544" s="8" t="str">
        <f>IF('項目E3(環境の整備)'!$U$49="","NA",'項目E3(環境の整備)'!$U$49)</f>
        <v>NA</v>
      </c>
      <c r="V1544" s="8" t="str">
        <f>IF('項目E3(環境の整備)'!$V$49="","NA",'項目E3(環境の整備)'!$V$49)</f>
        <v>NA</v>
      </c>
      <c r="W1544" s="8" t="str">
        <f>IF('項目E3(環境の整備)'!$W$49="","NA",'項目E3(環境の整備)'!$W$49)</f>
        <v>NA</v>
      </c>
      <c r="AB1544" s="30"/>
      <c r="AC1544" s="30"/>
      <c r="AD1544" s="30"/>
      <c r="AE1544" s="30"/>
      <c r="AF1544" s="30"/>
      <c r="AG1544" s="30"/>
      <c r="AH1544" s="30"/>
      <c r="AI1544" s="30"/>
      <c r="AK1544" s="30"/>
      <c r="AN1544" s="30"/>
      <c r="AO1544" s="30"/>
      <c r="AP1544" s="30"/>
      <c r="AQ1544" s="29"/>
      <c r="AR1544" s="29"/>
      <c r="AT1544" s="120"/>
      <c r="AU1544" s="9" t="s">
        <v>381</v>
      </c>
      <c r="AV1544" s="9" t="s">
        <v>382</v>
      </c>
      <c r="AW1544" s="9" t="s">
        <v>383</v>
      </c>
      <c r="AX1544" s="9" t="s">
        <v>384</v>
      </c>
      <c r="AY1544" s="9" t="s">
        <v>385</v>
      </c>
      <c r="AZ1544" s="9" t="s">
        <v>386</v>
      </c>
      <c r="BA1544" s="9" t="s">
        <v>387</v>
      </c>
      <c r="BB1544" s="9" t="s">
        <v>388</v>
      </c>
      <c r="BC1544" s="9" t="s">
        <v>389</v>
      </c>
      <c r="BH1544" s="120"/>
      <c r="BI1544" s="120"/>
      <c r="BJ1544" s="120"/>
      <c r="BK1544" s="120"/>
      <c r="BL1544" s="120"/>
      <c r="BM1544" s="120"/>
      <c r="BN1544" s="120"/>
      <c r="BO1544" s="120"/>
      <c r="BQ1544" s="120"/>
      <c r="BT1544" s="120"/>
      <c r="BU1544" s="120"/>
      <c r="BV1544" s="120"/>
      <c r="BW1544" s="9" t="s">
        <v>316</v>
      </c>
      <c r="BX1544" s="29"/>
      <c r="DI1544" s="29"/>
      <c r="DJ1544" s="13" t="s">
        <v>370</v>
      </c>
    </row>
    <row r="1545" spans="2:114" ht="15" customHeight="1">
      <c r="B1545" s="91" t="s">
        <v>440</v>
      </c>
      <c r="C1545" s="92" t="s">
        <v>352</v>
      </c>
      <c r="D1545" s="92" t="s">
        <v>391</v>
      </c>
      <c r="E1545" s="93" t="s">
        <v>392</v>
      </c>
      <c r="F1545" s="9">
        <v>30</v>
      </c>
      <c r="G1545" s="9">
        <f t="shared" si="23"/>
        <v>1</v>
      </c>
      <c r="J1545" s="8">
        <f>IF(COUNTIF($O$1545:$AH$1545,"○")=0,0,1)</f>
        <v>0</v>
      </c>
      <c r="K1545" s="28" t="s">
        <v>154</v>
      </c>
      <c r="L1545" s="29"/>
      <c r="N1545" s="30"/>
      <c r="O1545" s="8" t="str">
        <f>IF('項目E3(環境の整備)'!$X$49="","NA",'項目E3(環境の整備)'!$X$49)</f>
        <v>NA</v>
      </c>
      <c r="P1545" s="8" t="str">
        <f>IF('項目E3(環境の整備)'!$Y$49="","NA",'項目E3(環境の整備)'!$Y$49)</f>
        <v>NA</v>
      </c>
      <c r="Q1545" s="8" t="str">
        <f>IF('項目E3(環境の整備)'!$Z$49="","NA",'項目E3(環境の整備)'!$Z$49)</f>
        <v>NA</v>
      </c>
      <c r="R1545" s="8" t="str">
        <f>IF('項目E3(環境の整備)'!$AA$49="","NA",'項目E3(環境の整備)'!$AA$49)</f>
        <v>NA</v>
      </c>
      <c r="S1545" s="8" t="str">
        <f>IF('項目E3(環境の整備)'!$AB$49="","NA",'項目E3(環境の整備)'!$AB$49)</f>
        <v>NA</v>
      </c>
      <c r="T1545" s="8" t="str">
        <f>IF('項目E3(環境の整備)'!$AC$49="","NA",'項目E3(環境の整備)'!$AC$49)</f>
        <v>NA</v>
      </c>
      <c r="U1545" s="8" t="str">
        <f>IF('項目E3(環境の整備)'!$AD$49="","NA",'項目E3(環境の整備)'!$AD$49)</f>
        <v>NA</v>
      </c>
      <c r="V1545" s="8" t="str">
        <f>IF('項目E3(環境の整備)'!$AE$49="","NA",'項目E3(環境の整備)'!$AE$49)</f>
        <v>NA</v>
      </c>
      <c r="W1545" s="8" t="str">
        <f>IF('項目E3(環境の整備)'!$AF$49="","NA",'項目E3(環境の整備)'!$AF$49)</f>
        <v>NA</v>
      </c>
      <c r="X1545" s="8" t="str">
        <f>IF('項目E3(環境の整備)'!$AG$49="","NA",'項目E3(環境の整備)'!$AG$49)</f>
        <v>NA</v>
      </c>
      <c r="Y1545" s="8" t="str">
        <f>IF('項目E3(環境の整備)'!$AH$49="","NA",'項目E3(環境の整備)'!$AH$49)</f>
        <v>NA</v>
      </c>
      <c r="AB1545" s="30"/>
      <c r="AC1545" s="30"/>
      <c r="AD1545" s="30"/>
      <c r="AE1545" s="30"/>
      <c r="AF1545" s="30"/>
      <c r="AG1545" s="30"/>
      <c r="AH1545" s="30"/>
      <c r="AI1545" s="30"/>
      <c r="AK1545" s="30"/>
      <c r="AN1545" s="30"/>
      <c r="AO1545" s="30"/>
      <c r="AP1545" s="30"/>
      <c r="AQ1545" s="29"/>
      <c r="AR1545" s="29"/>
      <c r="AT1545" s="120"/>
      <c r="AU1545" s="9" t="s">
        <v>393</v>
      </c>
      <c r="AV1545" s="9" t="s">
        <v>394</v>
      </c>
      <c r="AW1545" s="9" t="s">
        <v>395</v>
      </c>
      <c r="AX1545" s="9" t="s">
        <v>396</v>
      </c>
      <c r="AY1545" s="9" t="s">
        <v>397</v>
      </c>
      <c r="AZ1545" s="9" t="s">
        <v>398</v>
      </c>
      <c r="BA1545" s="9" t="s">
        <v>399</v>
      </c>
      <c r="BB1545" s="9" t="s">
        <v>400</v>
      </c>
      <c r="BC1545" s="9" t="s">
        <v>401</v>
      </c>
      <c r="BD1545" s="9" t="s">
        <v>402</v>
      </c>
      <c r="BE1545" s="9" t="s">
        <v>403</v>
      </c>
      <c r="BH1545" s="120"/>
      <c r="BI1545" s="120"/>
      <c r="BJ1545" s="120"/>
      <c r="BK1545" s="120"/>
      <c r="BL1545" s="120"/>
      <c r="BM1545" s="120"/>
      <c r="BN1545" s="120"/>
      <c r="BO1545" s="120"/>
      <c r="BQ1545" s="120"/>
      <c r="BT1545" s="120"/>
      <c r="BU1545" s="120"/>
      <c r="BV1545" s="120"/>
      <c r="BW1545" s="9" t="s">
        <v>328</v>
      </c>
      <c r="BX1545" s="29"/>
      <c r="DI1545" s="29"/>
      <c r="DJ1545" s="13" t="s">
        <v>370</v>
      </c>
    </row>
    <row r="1546" spans="2:114" ht="15" customHeight="1">
      <c r="B1546" s="91" t="s">
        <v>440</v>
      </c>
      <c r="C1546" s="92" t="s">
        <v>352</v>
      </c>
      <c r="D1546" s="92" t="s">
        <v>391</v>
      </c>
      <c r="E1546" s="93" t="s">
        <v>404</v>
      </c>
      <c r="F1546" s="9">
        <v>30</v>
      </c>
      <c r="G1546" s="9">
        <f t="shared" si="23"/>
        <v>1</v>
      </c>
      <c r="I1546" s="8">
        <f>IF(AND($J$1545=1,$Y$1545&lt;&gt;"○"),1,0)</f>
        <v>0</v>
      </c>
      <c r="J1546" s="8">
        <f>IF($AL$1546="NA",0,1)</f>
        <v>0</v>
      </c>
      <c r="K1546" s="28" t="s">
        <v>118</v>
      </c>
      <c r="L1546" s="29"/>
      <c r="N1546" s="30"/>
      <c r="AB1546" s="30"/>
      <c r="AC1546" s="30"/>
      <c r="AD1546" s="30"/>
      <c r="AE1546" s="30"/>
      <c r="AF1546" s="30"/>
      <c r="AG1546" s="30"/>
      <c r="AH1546" s="30"/>
      <c r="AI1546" s="30"/>
      <c r="AK1546" s="30"/>
      <c r="AL1546" s="8" t="str">
        <f>IF('項目E3(環境の整備)'!$AI$49="","NA",'項目E3(環境の整備)'!$AI$49)</f>
        <v>NA</v>
      </c>
      <c r="AN1546" s="30"/>
      <c r="AO1546" s="30"/>
      <c r="AP1546" s="30"/>
      <c r="AQ1546" s="29"/>
      <c r="AR1546" s="29"/>
      <c r="AT1546" s="120"/>
      <c r="BH1546" s="120"/>
      <c r="BI1546" s="120"/>
      <c r="BJ1546" s="120"/>
      <c r="BK1546" s="120"/>
      <c r="BL1546" s="120"/>
      <c r="BM1546" s="120"/>
      <c r="BN1546" s="120"/>
      <c r="BO1546" s="120"/>
      <c r="BQ1546" s="120"/>
      <c r="BR1546" s="9" t="s">
        <v>405</v>
      </c>
      <c r="BT1546" s="120"/>
      <c r="BU1546" s="120"/>
      <c r="BV1546" s="120"/>
      <c r="BW1546" s="9" t="s">
        <v>329</v>
      </c>
      <c r="BX1546" s="29"/>
      <c r="BY1546" s="13" t="s">
        <v>403</v>
      </c>
      <c r="CA1546" s="13" t="s">
        <v>373</v>
      </c>
      <c r="DI1546" s="29"/>
      <c r="DJ1546" s="13" t="s">
        <v>127</v>
      </c>
    </row>
    <row r="1547" spans="2:114" ht="15" customHeight="1">
      <c r="B1547" s="91" t="s">
        <v>440</v>
      </c>
      <c r="C1547" s="92" t="s">
        <v>352</v>
      </c>
      <c r="D1547" s="92" t="s">
        <v>406</v>
      </c>
      <c r="E1547" s="93" t="s">
        <v>407</v>
      </c>
      <c r="F1547" s="9">
        <v>30</v>
      </c>
      <c r="G1547" s="9">
        <f t="shared" si="23"/>
        <v>1</v>
      </c>
      <c r="J1547" s="8">
        <f>IF(COUNTIF($O$1547:$AH$1547,"○")=0,0,1)</f>
        <v>0</v>
      </c>
      <c r="K1547" s="28" t="s">
        <v>154</v>
      </c>
      <c r="L1547" s="29"/>
      <c r="N1547" s="30"/>
      <c r="O1547" s="8" t="str">
        <f>IF('項目E3(環境の整備)'!$AJ$49="","NA",'項目E3(環境の整備)'!$AJ$49)</f>
        <v>NA</v>
      </c>
      <c r="P1547" s="8" t="str">
        <f>IF('項目E3(環境の整備)'!$AK$49="","NA",'項目E3(環境の整備)'!$AK$49)</f>
        <v>NA</v>
      </c>
      <c r="Q1547" s="8" t="str">
        <f>IF('項目E3(環境の整備)'!$AL$49="","NA",'項目E3(環境の整備)'!$AL$49)</f>
        <v>NA</v>
      </c>
      <c r="R1547" s="8" t="str">
        <f>IF('項目E3(環境の整備)'!$AM$49="","NA",'項目E3(環境の整備)'!$AM$49)</f>
        <v>NA</v>
      </c>
      <c r="S1547" s="8" t="str">
        <f>IF('項目E3(環境の整備)'!$AN$49="","NA",'項目E3(環境の整備)'!$AN$49)</f>
        <v>NA</v>
      </c>
      <c r="T1547" s="8" t="str">
        <f>IF('項目E3(環境の整備)'!$AO$49="","NA",'項目E3(環境の整備)'!$AO$49)</f>
        <v>NA</v>
      </c>
      <c r="AB1547" s="30"/>
      <c r="AC1547" s="30"/>
      <c r="AD1547" s="30"/>
      <c r="AE1547" s="30"/>
      <c r="AF1547" s="30"/>
      <c r="AG1547" s="30"/>
      <c r="AH1547" s="30"/>
      <c r="AI1547" s="30"/>
      <c r="AK1547" s="30"/>
      <c r="AN1547" s="30"/>
      <c r="AO1547" s="30"/>
      <c r="AP1547" s="30"/>
      <c r="AQ1547" s="29"/>
      <c r="AR1547" s="29"/>
      <c r="AT1547" s="120"/>
      <c r="AU1547" s="9" t="s">
        <v>408</v>
      </c>
      <c r="AV1547" s="9" t="s">
        <v>409</v>
      </c>
      <c r="AW1547" s="9" t="s">
        <v>410</v>
      </c>
      <c r="AX1547" s="9" t="s">
        <v>411</v>
      </c>
      <c r="AY1547" s="9" t="s">
        <v>412</v>
      </c>
      <c r="AZ1547" s="9" t="s">
        <v>413</v>
      </c>
      <c r="BH1547" s="120"/>
      <c r="BI1547" s="120"/>
      <c r="BJ1547" s="120"/>
      <c r="BK1547" s="120"/>
      <c r="BL1547" s="120"/>
      <c r="BM1547" s="120"/>
      <c r="BN1547" s="120"/>
      <c r="BO1547" s="120"/>
      <c r="BQ1547" s="120"/>
      <c r="BT1547" s="120"/>
      <c r="BU1547" s="120"/>
      <c r="BV1547" s="120"/>
      <c r="BW1547" s="9" t="s">
        <v>336</v>
      </c>
      <c r="BX1547" s="29"/>
      <c r="DI1547" s="29"/>
      <c r="DJ1547" s="13" t="s">
        <v>370</v>
      </c>
    </row>
    <row r="1548" spans="2:114" ht="15" customHeight="1">
      <c r="B1548" s="91" t="s">
        <v>440</v>
      </c>
      <c r="C1548" s="92" t="s">
        <v>352</v>
      </c>
      <c r="D1548" s="92" t="s">
        <v>406</v>
      </c>
      <c r="E1548" s="93" t="s">
        <v>414</v>
      </c>
      <c r="F1548" s="9">
        <v>30</v>
      </c>
      <c r="G1548" s="9">
        <f t="shared" si="23"/>
        <v>1</v>
      </c>
      <c r="I1548" s="8">
        <f>IF(AND($J$1547=1,$T$1547&lt;&gt;"○"),1,0)</f>
        <v>0</v>
      </c>
      <c r="J1548" s="8">
        <f>IF($AL$1548="NA",0,1)</f>
        <v>0</v>
      </c>
      <c r="K1548" s="28" t="s">
        <v>118</v>
      </c>
      <c r="L1548" s="29"/>
      <c r="N1548" s="30"/>
      <c r="AB1548" s="30"/>
      <c r="AC1548" s="30"/>
      <c r="AD1548" s="30"/>
      <c r="AE1548" s="30"/>
      <c r="AF1548" s="30"/>
      <c r="AG1548" s="30"/>
      <c r="AH1548" s="30"/>
      <c r="AI1548" s="30"/>
      <c r="AK1548" s="30"/>
      <c r="AL1548" s="8" t="str">
        <f>IF('項目E3(環境の整備)'!$AP$49="","NA",'項目E3(環境の整備)'!$AP$49)</f>
        <v>NA</v>
      </c>
      <c r="AN1548" s="30"/>
      <c r="AO1548" s="30"/>
      <c r="AP1548" s="30"/>
      <c r="AQ1548" s="29"/>
      <c r="AR1548" s="29"/>
      <c r="AT1548" s="120"/>
      <c r="BH1548" s="120"/>
      <c r="BI1548" s="120"/>
      <c r="BJ1548" s="120"/>
      <c r="BK1548" s="120"/>
      <c r="BL1548" s="120"/>
      <c r="BM1548" s="120"/>
      <c r="BN1548" s="120"/>
      <c r="BO1548" s="120"/>
      <c r="BQ1548" s="120"/>
      <c r="BR1548" s="9" t="s">
        <v>415</v>
      </c>
      <c r="BT1548" s="120"/>
      <c r="BU1548" s="120"/>
      <c r="BV1548" s="120"/>
      <c r="BW1548" s="9" t="s">
        <v>337</v>
      </c>
      <c r="BX1548" s="29"/>
      <c r="BY1548" s="13" t="s">
        <v>413</v>
      </c>
      <c r="CA1548" s="13" t="s">
        <v>373</v>
      </c>
      <c r="DI1548" s="29"/>
      <c r="DJ1548" s="13" t="s">
        <v>127</v>
      </c>
    </row>
    <row r="1549" spans="2:114" ht="15" customHeight="1">
      <c r="B1549" s="91" t="s">
        <v>440</v>
      </c>
      <c r="C1549" s="92" t="s">
        <v>352</v>
      </c>
      <c r="D1549" s="92" t="s">
        <v>209</v>
      </c>
      <c r="E1549" s="93" t="s">
        <v>210</v>
      </c>
      <c r="F1549" s="9">
        <v>30</v>
      </c>
      <c r="G1549" s="9">
        <f t="shared" si="23"/>
        <v>1</v>
      </c>
      <c r="J1549" s="8">
        <f>IF(COUNTIF($O$1549:$AH$1549,"○")=0,0,1)</f>
        <v>0</v>
      </c>
      <c r="K1549" s="28" t="s">
        <v>154</v>
      </c>
      <c r="L1549" s="29"/>
      <c r="N1549" s="30"/>
      <c r="O1549" s="8" t="str">
        <f>IF('項目E3(環境の整備)'!$AQ$49="","NA",'項目E3(環境の整備)'!$AQ$49)</f>
        <v>NA</v>
      </c>
      <c r="P1549" s="8" t="str">
        <f>IF('項目E3(環境の整備)'!$AR$49="","NA",'項目E3(環境の整備)'!$AR$49)</f>
        <v>NA</v>
      </c>
      <c r="Q1549" s="8" t="str">
        <f>IF('項目E3(環境の整備)'!$AS$49="","NA",'項目E3(環境の整備)'!$AS$49)</f>
        <v>NA</v>
      </c>
      <c r="AB1549" s="30"/>
      <c r="AC1549" s="30"/>
      <c r="AD1549" s="30"/>
      <c r="AE1549" s="30"/>
      <c r="AF1549" s="30"/>
      <c r="AG1549" s="30"/>
      <c r="AH1549" s="30"/>
      <c r="AI1549" s="30"/>
      <c r="AK1549" s="30"/>
      <c r="AN1549" s="30"/>
      <c r="AO1549" s="30"/>
      <c r="AP1549" s="30"/>
      <c r="AQ1549" s="29"/>
      <c r="AR1549" s="29"/>
      <c r="AT1549" s="120"/>
      <c r="AU1549" s="9" t="s">
        <v>416</v>
      </c>
      <c r="AV1549" s="9" t="s">
        <v>417</v>
      </c>
      <c r="AW1549" s="9" t="s">
        <v>418</v>
      </c>
      <c r="BH1549" s="120"/>
      <c r="BI1549" s="120"/>
      <c r="BJ1549" s="120"/>
      <c r="BK1549" s="120"/>
      <c r="BL1549" s="120"/>
      <c r="BM1549" s="120"/>
      <c r="BN1549" s="120"/>
      <c r="BO1549" s="120"/>
      <c r="BQ1549" s="120"/>
      <c r="BT1549" s="120"/>
      <c r="BU1549" s="120"/>
      <c r="BV1549" s="120"/>
      <c r="BW1549" s="9" t="s">
        <v>342</v>
      </c>
      <c r="BX1549" s="29"/>
      <c r="DI1549" s="29"/>
      <c r="DJ1549" s="13" t="s">
        <v>370</v>
      </c>
    </row>
    <row r="1550" spans="2:114" ht="15" customHeight="1">
      <c r="B1550" s="91" t="s">
        <v>440</v>
      </c>
      <c r="C1550" s="92" t="s">
        <v>352</v>
      </c>
      <c r="D1550" s="92" t="s">
        <v>215</v>
      </c>
      <c r="E1550" s="93" t="s">
        <v>419</v>
      </c>
      <c r="F1550" s="9">
        <v>30</v>
      </c>
      <c r="G1550" s="9">
        <f t="shared" si="23"/>
        <v>1</v>
      </c>
      <c r="J1550" s="8">
        <f>IF(COUNTIF($O$1550:$AH$1550,"○")=0,0,1)</f>
        <v>0</v>
      </c>
      <c r="K1550" s="28" t="s">
        <v>154</v>
      </c>
      <c r="L1550" s="29"/>
      <c r="N1550" s="30"/>
      <c r="O1550" s="8" t="str">
        <f>IF('項目E3(環境の整備)'!$AT$49="","NA",'項目E3(環境の整備)'!$AT$49)</f>
        <v>NA</v>
      </c>
      <c r="AB1550" s="30"/>
      <c r="AC1550" s="30"/>
      <c r="AD1550" s="30"/>
      <c r="AE1550" s="30"/>
      <c r="AF1550" s="30"/>
      <c r="AG1550" s="30"/>
      <c r="AH1550" s="30"/>
      <c r="AI1550" s="30"/>
      <c r="AK1550" s="30"/>
      <c r="AN1550" s="30"/>
      <c r="AO1550" s="30"/>
      <c r="AP1550" s="30"/>
      <c r="AQ1550" s="29"/>
      <c r="AR1550" s="29"/>
      <c r="AT1550" s="120"/>
      <c r="AU1550" s="9" t="s">
        <v>420</v>
      </c>
      <c r="BH1550" s="120"/>
      <c r="BI1550" s="120"/>
      <c r="BJ1550" s="120"/>
      <c r="BK1550" s="120"/>
      <c r="BL1550" s="120"/>
      <c r="BM1550" s="120"/>
      <c r="BN1550" s="120"/>
      <c r="BO1550" s="120"/>
      <c r="BQ1550" s="120"/>
      <c r="BT1550" s="120"/>
      <c r="BU1550" s="120"/>
      <c r="BV1550" s="120"/>
      <c r="BW1550" s="9" t="s">
        <v>343</v>
      </c>
      <c r="BX1550" s="29"/>
      <c r="DI1550" s="29"/>
      <c r="DJ1550" s="13" t="s">
        <v>370</v>
      </c>
    </row>
    <row r="1551" spans="2:114" ht="15" customHeight="1">
      <c r="B1551" s="91" t="s">
        <v>440</v>
      </c>
      <c r="C1551" s="92" t="s">
        <v>352</v>
      </c>
      <c r="D1551" s="92" t="s">
        <v>218</v>
      </c>
      <c r="E1551" s="93" t="s">
        <v>421</v>
      </c>
      <c r="F1551" s="9">
        <v>30</v>
      </c>
      <c r="G1551" s="9">
        <f t="shared" si="23"/>
        <v>1</v>
      </c>
      <c r="J1551" s="8">
        <f>IF($AL$1551="NA",0,1)</f>
        <v>0</v>
      </c>
      <c r="K1551" s="28" t="s">
        <v>118</v>
      </c>
      <c r="L1551" s="29"/>
      <c r="N1551" s="30"/>
      <c r="AB1551" s="30"/>
      <c r="AC1551" s="30"/>
      <c r="AD1551" s="30"/>
      <c r="AE1551" s="30"/>
      <c r="AF1551" s="30"/>
      <c r="AG1551" s="30"/>
      <c r="AH1551" s="30"/>
      <c r="AI1551" s="30"/>
      <c r="AK1551" s="30"/>
      <c r="AL1551" s="8" t="str">
        <f>IF('項目E3(環境の整備)'!$AU$49="","NA",'項目E3(環境の整備)'!$AU$49)</f>
        <v>NA</v>
      </c>
      <c r="AN1551" s="30"/>
      <c r="AO1551" s="30"/>
      <c r="AP1551" s="30"/>
      <c r="AQ1551" s="29"/>
      <c r="AR1551" s="29"/>
      <c r="AT1551" s="120"/>
      <c r="BH1551" s="120"/>
      <c r="BI1551" s="120"/>
      <c r="BJ1551" s="120"/>
      <c r="BK1551" s="120"/>
      <c r="BL1551" s="120"/>
      <c r="BM1551" s="120"/>
      <c r="BN1551" s="120"/>
      <c r="BO1551" s="120"/>
      <c r="BQ1551" s="120"/>
      <c r="BR1551" s="9" t="s">
        <v>422</v>
      </c>
      <c r="BT1551" s="120"/>
      <c r="BU1551" s="120"/>
      <c r="BV1551" s="120"/>
      <c r="BW1551" s="9" t="s">
        <v>344</v>
      </c>
      <c r="BX1551" s="29"/>
      <c r="DI1551" s="29"/>
      <c r="DJ1551" s="13" t="s">
        <v>127</v>
      </c>
    </row>
    <row r="1552" spans="2:114" ht="15" customHeight="1">
      <c r="B1552" s="91" t="s">
        <v>440</v>
      </c>
      <c r="C1552" s="92" t="s">
        <v>352</v>
      </c>
      <c r="D1552" s="92" t="s">
        <v>432</v>
      </c>
      <c r="E1552" s="93" t="s">
        <v>423</v>
      </c>
      <c r="F1552" s="9">
        <v>30</v>
      </c>
      <c r="G1552" s="9">
        <f t="shared" si="23"/>
        <v>1</v>
      </c>
      <c r="J1552" s="8">
        <f>IF(OR($M$1552="(選択)",LEN(TRIM($M$1552))=0,$M$1552="NA"),0,1)</f>
        <v>0</v>
      </c>
      <c r="K1552" s="28" t="s">
        <v>145</v>
      </c>
      <c r="L1552" s="29"/>
      <c r="M1552" s="8" t="str">
        <f>IF('項目E3(環境の整備)'!$AV$49="","NA",'項目E3(環境の整備)'!$AV$49)</f>
        <v>(選択)</v>
      </c>
      <c r="N1552" s="30"/>
      <c r="AB1552" s="30"/>
      <c r="AC1552" s="30"/>
      <c r="AD1552" s="30"/>
      <c r="AE1552" s="30"/>
      <c r="AF1552" s="30"/>
      <c r="AG1552" s="30"/>
      <c r="AH1552" s="30"/>
      <c r="AI1552" s="30"/>
      <c r="AK1552" s="30"/>
      <c r="AN1552" s="30"/>
      <c r="AO1552" s="30"/>
      <c r="AP1552" s="30"/>
      <c r="AQ1552" s="29"/>
      <c r="AR1552" s="29"/>
      <c r="AS1552" s="9" t="s">
        <v>424</v>
      </c>
      <c r="AT1552" s="120"/>
      <c r="BH1552" s="120"/>
      <c r="BI1552" s="120"/>
      <c r="BJ1552" s="120"/>
      <c r="BK1552" s="120"/>
      <c r="BL1552" s="120"/>
      <c r="BM1552" s="120"/>
      <c r="BN1552" s="120"/>
      <c r="BO1552" s="120"/>
      <c r="BQ1552" s="120"/>
      <c r="BT1552" s="120"/>
      <c r="BU1552" s="120"/>
      <c r="BV1552" s="120"/>
      <c r="BW1552" s="9" t="s">
        <v>345</v>
      </c>
      <c r="BX1552" s="29"/>
      <c r="DI1552" s="29"/>
      <c r="DJ1552" s="13" t="s">
        <v>360</v>
      </c>
    </row>
    <row r="1553" spans="2:114" ht="15" customHeight="1">
      <c r="B1553" s="91" t="s">
        <v>440</v>
      </c>
      <c r="C1553" s="92" t="s">
        <v>352</v>
      </c>
      <c r="D1553" s="92" t="s">
        <v>425</v>
      </c>
      <c r="E1553" s="93" t="s">
        <v>426</v>
      </c>
      <c r="F1553" s="9">
        <v>30</v>
      </c>
      <c r="G1553" s="9">
        <f t="shared" si="23"/>
        <v>1</v>
      </c>
      <c r="J1553" s="8">
        <f>IF($AL$1553="NA",0,1)</f>
        <v>0</v>
      </c>
      <c r="K1553" s="28" t="s">
        <v>118</v>
      </c>
      <c r="L1553" s="29"/>
      <c r="N1553" s="30"/>
      <c r="AB1553" s="30"/>
      <c r="AC1553" s="30"/>
      <c r="AD1553" s="30"/>
      <c r="AE1553" s="30"/>
      <c r="AF1553" s="30"/>
      <c r="AG1553" s="30"/>
      <c r="AH1553" s="30"/>
      <c r="AI1553" s="30"/>
      <c r="AK1553" s="30"/>
      <c r="AL1553" s="8" t="str">
        <f>IF('項目E3(環境の整備)'!$AW$49="","NA",'項目E3(環境の整備)'!$AW$49)</f>
        <v>NA</v>
      </c>
      <c r="AN1553" s="30"/>
      <c r="AO1553" s="30"/>
      <c r="AP1553" s="30"/>
      <c r="AQ1553" s="29"/>
      <c r="AR1553" s="29"/>
      <c r="AT1553" s="120"/>
      <c r="BH1553" s="120"/>
      <c r="BI1553" s="120"/>
      <c r="BJ1553" s="120"/>
      <c r="BK1553" s="120"/>
      <c r="BL1553" s="120"/>
      <c r="BM1553" s="120"/>
      <c r="BN1553" s="120"/>
      <c r="BO1553" s="120"/>
      <c r="BQ1553" s="120"/>
      <c r="BR1553" s="9" t="s">
        <v>427</v>
      </c>
      <c r="BT1553" s="120"/>
      <c r="BU1553" s="120"/>
      <c r="BV1553" s="120"/>
      <c r="BW1553" s="9" t="s">
        <v>346</v>
      </c>
      <c r="BX1553" s="29"/>
      <c r="DI1553" s="29"/>
      <c r="DJ1553" s="13" t="s">
        <v>127</v>
      </c>
    </row>
    <row r="1554" spans="2:114" ht="15" customHeight="1">
      <c r="B1554" s="91" t="s">
        <v>440</v>
      </c>
      <c r="C1554" s="92" t="s">
        <v>352</v>
      </c>
      <c r="D1554" s="92" t="s">
        <v>227</v>
      </c>
      <c r="E1554" s="93" t="s">
        <v>228</v>
      </c>
      <c r="F1554" s="9">
        <v>30</v>
      </c>
      <c r="G1554" s="9">
        <f t="shared" si="23"/>
        <v>1</v>
      </c>
      <c r="J1554" s="8">
        <f>IF($AL$1554="NA",0,1)</f>
        <v>0</v>
      </c>
      <c r="K1554" s="28" t="s">
        <v>118</v>
      </c>
      <c r="L1554" s="29"/>
      <c r="N1554" s="30"/>
      <c r="AB1554" s="30"/>
      <c r="AC1554" s="30"/>
      <c r="AD1554" s="30"/>
      <c r="AE1554" s="30"/>
      <c r="AF1554" s="30"/>
      <c r="AG1554" s="30"/>
      <c r="AH1554" s="30"/>
      <c r="AI1554" s="30"/>
      <c r="AK1554" s="30"/>
      <c r="AL1554" s="8" t="str">
        <f>IF('項目E3(環境の整備)'!$AX$49="","NA",'項目E3(環境の整備)'!$AX$49)</f>
        <v>NA</v>
      </c>
      <c r="AN1554" s="30"/>
      <c r="AO1554" s="30"/>
      <c r="AP1554" s="30"/>
      <c r="AQ1554" s="29"/>
      <c r="AR1554" s="29"/>
      <c r="AT1554" s="120"/>
      <c r="BH1554" s="120"/>
      <c r="BI1554" s="120"/>
      <c r="BJ1554" s="120"/>
      <c r="BK1554" s="120"/>
      <c r="BL1554" s="120"/>
      <c r="BM1554" s="120"/>
      <c r="BN1554" s="120"/>
      <c r="BO1554" s="120"/>
      <c r="BQ1554" s="120"/>
      <c r="BR1554" s="9" t="s">
        <v>428</v>
      </c>
      <c r="BT1554" s="120"/>
      <c r="BU1554" s="120"/>
      <c r="BV1554" s="120"/>
      <c r="BW1554" s="9" t="s">
        <v>347</v>
      </c>
      <c r="BX1554" s="29"/>
      <c r="DI1554" s="29"/>
      <c r="DJ1554" s="13" t="s">
        <v>127</v>
      </c>
    </row>
    <row r="1555" spans="2:114" ht="15" customHeight="1">
      <c r="B1555" s="91" t="s">
        <v>440</v>
      </c>
      <c r="C1555" s="92" t="s">
        <v>352</v>
      </c>
      <c r="D1555" s="92" t="s">
        <v>429</v>
      </c>
      <c r="E1555" s="93" t="s">
        <v>430</v>
      </c>
      <c r="F1555" s="9">
        <v>30</v>
      </c>
      <c r="G1555" s="9">
        <f t="shared" si="23"/>
        <v>1</v>
      </c>
      <c r="J1555" s="8">
        <f>IF(OR($M$1555="(選択)",LEN(TRIM($M$1555))=0,$M$1555="NA"),0,1)</f>
        <v>0</v>
      </c>
      <c r="K1555" s="28" t="s">
        <v>145</v>
      </c>
      <c r="L1555" s="29"/>
      <c r="M1555" s="8" t="str">
        <f>IF('項目E3(環境の整備)'!$AY$49="","NA",'項目E3(環境の整備)'!$AY$49)</f>
        <v>(選択)</v>
      </c>
      <c r="N1555" s="30"/>
      <c r="AB1555" s="30"/>
      <c r="AC1555" s="30"/>
      <c r="AD1555" s="30"/>
      <c r="AE1555" s="30"/>
      <c r="AF1555" s="30"/>
      <c r="AG1555" s="30"/>
      <c r="AH1555" s="30"/>
      <c r="AI1555" s="30"/>
      <c r="AK1555" s="30"/>
      <c r="AN1555" s="30"/>
      <c r="AO1555" s="30"/>
      <c r="AP1555" s="30"/>
      <c r="AQ1555" s="29"/>
      <c r="AR1555" s="29"/>
      <c r="AS1555" s="9" t="s">
        <v>431</v>
      </c>
      <c r="AT1555" s="120"/>
      <c r="BH1555" s="120"/>
      <c r="BI1555" s="120"/>
      <c r="BJ1555" s="120"/>
      <c r="BK1555" s="120"/>
      <c r="BL1555" s="120"/>
      <c r="BM1555" s="120"/>
      <c r="BN1555" s="120"/>
      <c r="BO1555" s="120"/>
      <c r="BQ1555" s="120"/>
      <c r="BT1555" s="120"/>
      <c r="BU1555" s="120"/>
      <c r="BV1555" s="120"/>
      <c r="BW1555" s="9" t="s">
        <v>348</v>
      </c>
      <c r="BX1555" s="29"/>
      <c r="DI1555" s="29"/>
      <c r="DJ1555" s="13" t="s">
        <v>360</v>
      </c>
    </row>
  </sheetData>
  <sheetProtection algorithmName="SHA-512" hashValue="ZhzQogMWqGv7FrUdSGbJb6qLd2z711+W76alPNDMyf6vpAwUo469WO3KJ7xjXiue8LHZ81wZyXn9yA9p69Xc+A==" saltValue="gHcUz57pz4pQSHn13Epolw==" spinCount="100000" sheet="1" objects="1" scenarios="1"/>
  <autoFilter ref="A22:DM1555" xr:uid="{00000000-0009-0000-0000-000002000000}"/>
  <phoneticPr fontId="1"/>
  <pageMargins left="0.51181102362204722" right="0.51181102362204722" top="0.59055118110236227" bottom="0.19685039370078741" header="0.31496062992125984" footer="0.1968503937007874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04"/>
  <dimension ref="B1:AM18"/>
  <sheetViews>
    <sheetView showGridLines="0" zoomScaleNormal="100" workbookViewId="0">
      <pane ySplit="9" topLeftCell="A10" activePane="bottomLeft" state="frozen"/>
      <selection pane="bottomLeft" activeCell="K13" sqref="K13:AM13"/>
    </sheetView>
  </sheetViews>
  <sheetFormatPr defaultColWidth="9.33203125" defaultRowHeight="24.95" customHeight="1"/>
  <cols>
    <col min="1" max="40" width="2.83203125" style="2" customWidth="1"/>
    <col min="41" max="41" width="1.83203125" style="2" customWidth="1"/>
    <col min="42" max="16384" width="9.33203125" style="2"/>
  </cols>
  <sheetData>
    <row r="1" spans="2:39" ht="15" customHeight="1">
      <c r="S1" s="129" t="str">
        <f>HYPERLINK("#'設問一覧'!A1","設問一覧へ")</f>
        <v>設問一覧へ</v>
      </c>
      <c r="T1" s="129"/>
      <c r="U1" s="129"/>
      <c r="V1" s="129"/>
      <c r="AI1" s="130" t="str">
        <f>HYPERLINK("#'項目E1(不当な差別的取扱い)'!A1"," 項目E1へ &gt;&gt;")</f>
        <v xml:space="preserve"> 項目E1へ &gt;&gt;</v>
      </c>
      <c r="AJ1" s="130"/>
      <c r="AK1" s="130"/>
      <c r="AL1" s="130"/>
      <c r="AM1" s="130"/>
    </row>
    <row r="2" spans="2:39" ht="12" customHeight="1">
      <c r="C2" s="27" t="s">
        <v>443</v>
      </c>
      <c r="AA2" s="27" t="s">
        <v>444</v>
      </c>
    </row>
    <row r="3" spans="2:39" ht="12" customHeight="1">
      <c r="D3" s="141" t="s">
        <v>10</v>
      </c>
      <c r="E3" s="142"/>
      <c r="F3" s="143"/>
      <c r="G3" s="27" t="s">
        <v>11</v>
      </c>
      <c r="AB3" s="27" t="s">
        <v>445</v>
      </c>
    </row>
    <row r="4" spans="2:39" ht="12" customHeight="1">
      <c r="D4" s="150"/>
      <c r="E4" s="151"/>
      <c r="F4" s="152"/>
      <c r="G4" s="27" t="s">
        <v>446</v>
      </c>
      <c r="AB4" s="27" t="s">
        <v>447</v>
      </c>
    </row>
    <row r="5" spans="2:39" ht="12" customHeight="1">
      <c r="D5" s="153"/>
      <c r="E5" s="154"/>
      <c r="F5" s="155"/>
      <c r="G5" s="27" t="s">
        <v>13</v>
      </c>
      <c r="AA5" s="27"/>
      <c r="AB5" s="156" t="s">
        <v>448</v>
      </c>
      <c r="AC5" s="156"/>
      <c r="AD5" s="156"/>
      <c r="AE5" s="156"/>
      <c r="AF5" s="156"/>
      <c r="AG5" s="156"/>
      <c r="AH5" s="157"/>
      <c r="AI5" s="144" t="str">
        <f>+IF(COUNTIFS(設問一覧!$B:$B,"団体属性",設問一覧!$G:$G,"未回答")&gt;0,"未回答有","回答済")</f>
        <v>未回答有</v>
      </c>
      <c r="AJ5" s="145"/>
      <c r="AK5" s="145"/>
      <c r="AL5" s="145"/>
      <c r="AM5" s="146"/>
    </row>
    <row r="6" spans="2:39" ht="12" customHeight="1">
      <c r="D6" s="138"/>
      <c r="E6" s="139"/>
      <c r="F6" s="140"/>
      <c r="G6" s="27" t="s">
        <v>449</v>
      </c>
      <c r="AA6" s="27"/>
      <c r="AB6" s="156"/>
      <c r="AC6" s="156"/>
      <c r="AD6" s="156"/>
      <c r="AE6" s="156"/>
      <c r="AF6" s="156"/>
      <c r="AG6" s="156"/>
      <c r="AH6" s="157"/>
      <c r="AI6" s="147"/>
      <c r="AJ6" s="148"/>
      <c r="AK6" s="148"/>
      <c r="AL6" s="148"/>
      <c r="AM6" s="149"/>
    </row>
    <row r="7" spans="2:39" ht="12" customHeight="1">
      <c r="D7" s="35"/>
      <c r="E7" s="35"/>
      <c r="F7" s="35"/>
      <c r="G7" s="27" t="s">
        <v>450</v>
      </c>
    </row>
    <row r="8" spans="2:39" ht="9" customHeight="1"/>
    <row r="9" spans="2:39" ht="24.95" customHeight="1">
      <c r="B9" s="36" t="s">
        <v>451</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row>
    <row r="10" spans="2:39" ht="15" customHeight="1"/>
    <row r="11" spans="2:39" ht="20.100000000000001" customHeight="1">
      <c r="B11" s="44" t="s">
        <v>452</v>
      </c>
      <c r="C11" s="45"/>
      <c r="D11" s="45"/>
      <c r="E11" s="45"/>
      <c r="F11" s="45"/>
      <c r="G11" s="46"/>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7"/>
    </row>
    <row r="12" spans="2:39" ht="20.100000000000001" customHeight="1">
      <c r="B12" s="41"/>
      <c r="C12" s="42" t="s">
        <v>453</v>
      </c>
      <c r="D12" s="38"/>
      <c r="E12" s="38"/>
      <c r="F12" s="38"/>
      <c r="G12" s="38"/>
      <c r="H12" s="38"/>
      <c r="I12" s="38"/>
      <c r="J12" s="38"/>
      <c r="K12" s="131" t="s">
        <v>454</v>
      </c>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3"/>
    </row>
    <row r="13" spans="2:39" ht="20.100000000000001" customHeight="1">
      <c r="B13" s="41"/>
      <c r="C13" s="42" t="s">
        <v>455</v>
      </c>
      <c r="D13" s="38"/>
      <c r="E13" s="38"/>
      <c r="F13" s="38"/>
      <c r="G13" s="38"/>
      <c r="H13" s="38"/>
      <c r="I13" s="38"/>
      <c r="J13" s="38"/>
      <c r="K13" s="131"/>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3"/>
    </row>
    <row r="14" spans="2:39" ht="20.100000000000001" customHeight="1">
      <c r="B14" s="39"/>
      <c r="C14" s="43" t="s">
        <v>456</v>
      </c>
      <c r="D14" s="40"/>
      <c r="E14" s="40"/>
      <c r="F14" s="40"/>
      <c r="G14" s="40"/>
      <c r="H14" s="40"/>
      <c r="I14" s="40"/>
      <c r="J14" s="40"/>
      <c r="K14" s="131"/>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3"/>
    </row>
    <row r="15" spans="2:39" ht="20.100000000000001" customHeight="1">
      <c r="B15" s="39"/>
      <c r="C15" s="43" t="s">
        <v>457</v>
      </c>
      <c r="D15" s="40"/>
      <c r="E15" s="40"/>
      <c r="F15" s="40"/>
      <c r="G15" s="40"/>
      <c r="H15" s="40"/>
      <c r="I15" s="40"/>
      <c r="J15" s="40"/>
      <c r="K15" s="131"/>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3"/>
    </row>
    <row r="16" spans="2:39" ht="20.100000000000001" customHeight="1">
      <c r="B16" s="39"/>
      <c r="C16" s="43" t="s">
        <v>458</v>
      </c>
      <c r="D16" s="40"/>
      <c r="E16" s="40"/>
      <c r="F16" s="40"/>
      <c r="G16" s="40"/>
      <c r="H16" s="40"/>
      <c r="I16" s="40"/>
      <c r="J16" s="40"/>
      <c r="K16" s="134"/>
      <c r="L16" s="135"/>
      <c r="M16" s="135"/>
      <c r="N16" s="135"/>
      <c r="O16" s="135"/>
      <c r="P16" s="135"/>
      <c r="Q16" s="135"/>
      <c r="R16" s="135"/>
      <c r="S16" s="135"/>
      <c r="T16" s="135"/>
      <c r="U16" s="135"/>
      <c r="V16" s="135"/>
      <c r="W16" s="135"/>
      <c r="X16" s="135"/>
      <c r="Y16" s="78" t="s">
        <v>459</v>
      </c>
      <c r="Z16" s="136"/>
      <c r="AA16" s="136"/>
      <c r="AB16" s="136"/>
      <c r="AC16" s="136"/>
      <c r="AD16" s="136"/>
      <c r="AE16" s="136"/>
      <c r="AF16" s="136"/>
      <c r="AG16" s="136"/>
      <c r="AH16" s="136"/>
      <c r="AI16" s="136"/>
      <c r="AJ16" s="136"/>
      <c r="AK16" s="136"/>
      <c r="AL16" s="136"/>
      <c r="AM16" s="137"/>
    </row>
    <row r="17" spans="2:2" ht="20.100000000000001" customHeight="1">
      <c r="B17" s="76"/>
    </row>
    <row r="18" spans="2:2" ht="15" customHeight="1"/>
  </sheetData>
  <sheetProtection algorithmName="SHA-512" hashValue="J4cDzkKGVHhQc1T932hL7P4uRdm27jjLbZDR8NaSr39Iqru1IejTgNxc3891DW7jnELp8ZRJJ02un9gXWVx6lw==" saltValue="eEBUFIsHIm/et21gN4DKiQ==" spinCount="100000" sheet="1" objects="1" scenarios="1"/>
  <mergeCells count="14">
    <mergeCell ref="K16:X16"/>
    <mergeCell ref="Z16:AM16"/>
    <mergeCell ref="K12:AM12"/>
    <mergeCell ref="D6:F6"/>
    <mergeCell ref="D3:F3"/>
    <mergeCell ref="AI5:AM6"/>
    <mergeCell ref="D4:F4"/>
    <mergeCell ref="D5:F5"/>
    <mergeCell ref="AB5:AH6"/>
    <mergeCell ref="S1:V1"/>
    <mergeCell ref="AI1:AM1"/>
    <mergeCell ref="K13:AM13"/>
    <mergeCell ref="K14:AM14"/>
    <mergeCell ref="K15:AM15"/>
  </mergeCells>
  <phoneticPr fontId="1"/>
  <conditionalFormatting sqref="AI5:AM6">
    <cfRule type="expression" dxfId="9" priority="2" stopIfTrue="1">
      <formula>$AI$5="未回答有"</formula>
    </cfRule>
  </conditionalFormatting>
  <pageMargins left="0.51181102362204722" right="0.51181102362204722" top="0.59055118110236227" bottom="0.19685039370078741" header="0.31496062992125984" footer="0.19685039370078741"/>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09"/>
  <dimension ref="B1:AY50"/>
  <sheetViews>
    <sheetView showGridLines="0" zoomScaleNormal="100" workbookViewId="0"/>
  </sheetViews>
  <sheetFormatPr defaultColWidth="9.33203125" defaultRowHeight="24.95" customHeight="1"/>
  <cols>
    <col min="1" max="1" width="2.83203125" style="2" customWidth="1"/>
    <col min="2" max="2" width="5.83203125" style="2" customWidth="1"/>
    <col min="3" max="3" width="20.83203125" style="2" customWidth="1"/>
    <col min="4" max="5" width="8.83203125" style="2" customWidth="1"/>
    <col min="6" max="6" width="15.83203125" style="2" customWidth="1"/>
    <col min="7" max="9" width="5.83203125" style="2" customWidth="1"/>
    <col min="10" max="10" width="30.83203125" style="2" customWidth="1"/>
    <col min="11" max="34" width="5.83203125" style="2" customWidth="1"/>
    <col min="35" max="35" width="30.83203125" style="2" customWidth="1"/>
    <col min="36" max="41" width="5.83203125" style="2" customWidth="1"/>
    <col min="42" max="42" width="30.83203125" style="2" customWidth="1"/>
    <col min="43" max="46" width="12.83203125" style="2" customWidth="1"/>
    <col min="47" max="47" width="90.83203125" style="2" customWidth="1"/>
    <col min="48" max="48" width="48.83203125" style="2" customWidth="1"/>
    <col min="49" max="49" width="138.83203125" style="2" customWidth="1"/>
    <col min="50" max="50" width="90.83203125" style="2" customWidth="1"/>
    <col min="51" max="51" width="27.83203125" style="2" customWidth="1"/>
    <col min="52" max="52" width="1.83203125" style="2" customWidth="1"/>
    <col min="53" max="16384" width="9.33203125" style="2"/>
  </cols>
  <sheetData>
    <row r="1" spans="2:51" ht="20.100000000000001" customHeight="1">
      <c r="B1" s="37" t="s">
        <v>460</v>
      </c>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row>
    <row r="2" spans="2:51" ht="12" customHeight="1">
      <c r="C2" s="48" t="s">
        <v>461</v>
      </c>
    </row>
    <row r="3" spans="2:51" ht="12" customHeight="1">
      <c r="C3" s="49" t="s">
        <v>462</v>
      </c>
      <c r="P3" s="27" t="s">
        <v>443</v>
      </c>
    </row>
    <row r="4" spans="2:51" ht="12" customHeight="1">
      <c r="C4" s="49" t="s">
        <v>463</v>
      </c>
      <c r="P4" s="141" t="s">
        <v>10</v>
      </c>
      <c r="Q4" s="143"/>
      <c r="R4" s="27" t="s">
        <v>11</v>
      </c>
    </row>
    <row r="5" spans="2:51" ht="12" customHeight="1">
      <c r="C5" s="49" t="s">
        <v>464</v>
      </c>
      <c r="D5" s="74"/>
      <c r="E5" s="74"/>
      <c r="F5" s="74"/>
      <c r="G5" s="74"/>
      <c r="H5" s="74"/>
      <c r="I5" s="74"/>
      <c r="J5" s="74"/>
      <c r="K5" s="74"/>
      <c r="L5" s="74"/>
      <c r="M5" s="74"/>
      <c r="N5" s="74"/>
      <c r="P5" s="179"/>
      <c r="Q5" s="180"/>
      <c r="R5" s="27" t="s">
        <v>446</v>
      </c>
    </row>
    <row r="6" spans="2:51" ht="12" customHeight="1">
      <c r="C6" s="49" t="s">
        <v>465</v>
      </c>
      <c r="P6" s="153"/>
      <c r="Q6" s="155"/>
      <c r="R6" s="27" t="s">
        <v>466</v>
      </c>
      <c r="S6" s="35"/>
      <c r="T6" s="35"/>
    </row>
    <row r="7" spans="2:51" ht="12" customHeight="1">
      <c r="C7" s="49" t="s">
        <v>467</v>
      </c>
      <c r="P7" s="138"/>
      <c r="Q7" s="140"/>
      <c r="R7" s="27" t="s">
        <v>449</v>
      </c>
      <c r="S7" s="35"/>
      <c r="T7" s="35"/>
    </row>
    <row r="8" spans="2:51" ht="12" customHeight="1">
      <c r="C8" s="49" t="s">
        <v>468</v>
      </c>
      <c r="S8" s="35"/>
      <c r="T8" s="35"/>
    </row>
    <row r="9" spans="2:51" ht="12" customHeight="1">
      <c r="C9" s="49" t="s">
        <v>469</v>
      </c>
      <c r="R9" s="27"/>
      <c r="S9" s="35"/>
      <c r="T9" s="35"/>
    </row>
    <row r="10" spans="2:51" ht="12" customHeight="1">
      <c r="C10" s="49" t="s">
        <v>470</v>
      </c>
      <c r="R10" s="27"/>
      <c r="S10" s="35"/>
      <c r="T10" s="35"/>
    </row>
    <row r="11" spans="2:51" ht="12" customHeight="1">
      <c r="C11" s="48" t="s">
        <v>471</v>
      </c>
    </row>
    <row r="12" spans="2:51" ht="20.100000000000001" customHeight="1">
      <c r="C12" s="81"/>
      <c r="D12" s="1" t="s">
        <v>472</v>
      </c>
      <c r="L12" s="129" t="str">
        <f>HYPERLINK("#'団体属性'!A1","&lt;&lt; 団体属性へ")</f>
        <v>&lt;&lt; 団体属性へ</v>
      </c>
      <c r="M12" s="129"/>
      <c r="N12" s="129"/>
      <c r="O12" s="129" t="str">
        <f>HYPERLINK("#'設問一覧'!A1","設問一覧へ")</f>
        <v>設問一覧へ</v>
      </c>
      <c r="P12" s="129"/>
      <c r="Q12" s="129"/>
      <c r="R12" s="129" t="str">
        <f>HYPERLINK("#'項目E2(合理的配慮の提供)'!A1","項目E2へ &gt;&gt;")</f>
        <v>項目E2へ &gt;&gt;</v>
      </c>
      <c r="S12" s="129"/>
      <c r="T12" s="129"/>
    </row>
    <row r="13" spans="2:51" ht="9" customHeight="1"/>
    <row r="14" spans="2:51" ht="15" customHeight="1">
      <c r="B14" s="55"/>
      <c r="C14" s="55" t="s">
        <v>473</v>
      </c>
      <c r="D14" s="85" t="s">
        <v>474</v>
      </c>
      <c r="E14" s="86"/>
      <c r="F14" s="87"/>
      <c r="G14" s="85" t="s">
        <v>364</v>
      </c>
      <c r="H14" s="86"/>
      <c r="I14" s="86"/>
      <c r="J14" s="87"/>
      <c r="K14" s="85" t="s">
        <v>475</v>
      </c>
      <c r="L14" s="86"/>
      <c r="M14" s="86"/>
      <c r="N14" s="87"/>
      <c r="O14" s="85" t="s">
        <v>476</v>
      </c>
      <c r="P14" s="86"/>
      <c r="Q14" s="86"/>
      <c r="R14" s="86"/>
      <c r="S14" s="86"/>
      <c r="T14" s="86"/>
      <c r="U14" s="86"/>
      <c r="V14" s="86"/>
      <c r="W14" s="87"/>
      <c r="X14" s="85" t="s">
        <v>477</v>
      </c>
      <c r="Y14" s="86"/>
      <c r="Z14" s="86"/>
      <c r="AA14" s="86"/>
      <c r="AB14" s="86"/>
      <c r="AC14" s="86"/>
      <c r="AD14" s="86"/>
      <c r="AE14" s="86"/>
      <c r="AF14" s="86"/>
      <c r="AG14" s="86"/>
      <c r="AH14" s="86"/>
      <c r="AI14" s="87"/>
      <c r="AJ14" s="85" t="s">
        <v>478</v>
      </c>
      <c r="AK14" s="86"/>
      <c r="AL14" s="86"/>
      <c r="AM14" s="86"/>
      <c r="AN14" s="86"/>
      <c r="AO14" s="86"/>
      <c r="AP14" s="87"/>
      <c r="AQ14" s="181" t="s">
        <v>209</v>
      </c>
      <c r="AR14" s="182"/>
      <c r="AS14" s="183"/>
      <c r="AT14" s="55" t="s">
        <v>479</v>
      </c>
      <c r="AU14" s="55" t="s">
        <v>480</v>
      </c>
      <c r="AV14" s="55" t="s">
        <v>221</v>
      </c>
      <c r="AW14" s="55" t="s">
        <v>224</v>
      </c>
      <c r="AX14" s="55" t="s">
        <v>481</v>
      </c>
      <c r="AY14" s="55" t="s">
        <v>429</v>
      </c>
    </row>
    <row r="15" spans="2:51" ht="42" customHeight="1">
      <c r="B15" s="56"/>
      <c r="C15" s="84" t="s">
        <v>482</v>
      </c>
      <c r="D15" s="167" t="s">
        <v>483</v>
      </c>
      <c r="E15" s="174"/>
      <c r="F15" s="175"/>
      <c r="G15" s="167" t="s">
        <v>484</v>
      </c>
      <c r="H15" s="174"/>
      <c r="I15" s="174"/>
      <c r="J15" s="175"/>
      <c r="K15" s="167" t="s">
        <v>485</v>
      </c>
      <c r="L15" s="174"/>
      <c r="M15" s="174"/>
      <c r="N15" s="175"/>
      <c r="O15" s="167" t="s">
        <v>486</v>
      </c>
      <c r="P15" s="174"/>
      <c r="Q15" s="174"/>
      <c r="R15" s="174"/>
      <c r="S15" s="174"/>
      <c r="T15" s="174"/>
      <c r="U15" s="174"/>
      <c r="V15" s="174"/>
      <c r="W15" s="175"/>
      <c r="X15" s="167" t="s">
        <v>487</v>
      </c>
      <c r="Y15" s="174"/>
      <c r="Z15" s="174"/>
      <c r="AA15" s="174"/>
      <c r="AB15" s="174"/>
      <c r="AC15" s="174"/>
      <c r="AD15" s="174"/>
      <c r="AE15" s="174"/>
      <c r="AF15" s="174"/>
      <c r="AG15" s="174"/>
      <c r="AH15" s="174"/>
      <c r="AI15" s="175"/>
      <c r="AJ15" s="167" t="s">
        <v>488</v>
      </c>
      <c r="AK15" s="174"/>
      <c r="AL15" s="174"/>
      <c r="AM15" s="174"/>
      <c r="AN15" s="174"/>
      <c r="AO15" s="174"/>
      <c r="AP15" s="175"/>
      <c r="AQ15" s="167" t="s">
        <v>489</v>
      </c>
      <c r="AR15" s="174"/>
      <c r="AS15" s="175"/>
      <c r="AT15" s="84" t="s">
        <v>419</v>
      </c>
      <c r="AU15" s="84" t="s">
        <v>421</v>
      </c>
      <c r="AV15" s="84" t="s">
        <v>490</v>
      </c>
      <c r="AW15" s="84" t="s">
        <v>491</v>
      </c>
      <c r="AX15" s="84" t="s">
        <v>492</v>
      </c>
      <c r="AY15" s="84" t="s">
        <v>493</v>
      </c>
    </row>
    <row r="16" spans="2:51" ht="20.100000000000001" customHeight="1">
      <c r="B16" s="56"/>
      <c r="C16" s="56" t="s">
        <v>494</v>
      </c>
      <c r="D16" s="60"/>
      <c r="E16" s="48"/>
      <c r="F16" s="61"/>
      <c r="G16" s="173" t="s">
        <v>495</v>
      </c>
      <c r="H16" s="168"/>
      <c r="I16" s="168"/>
      <c r="J16" s="169"/>
      <c r="K16" s="167" t="s">
        <v>495</v>
      </c>
      <c r="L16" s="174"/>
      <c r="M16" s="174"/>
      <c r="N16" s="175"/>
      <c r="O16" s="173" t="s">
        <v>495</v>
      </c>
      <c r="P16" s="168"/>
      <c r="Q16" s="168"/>
      <c r="R16" s="168"/>
      <c r="S16" s="168"/>
      <c r="T16" s="168"/>
      <c r="U16" s="168"/>
      <c r="V16" s="168"/>
      <c r="W16" s="169"/>
      <c r="X16" s="173" t="s">
        <v>495</v>
      </c>
      <c r="Y16" s="168"/>
      <c r="Z16" s="168"/>
      <c r="AA16" s="168"/>
      <c r="AB16" s="168"/>
      <c r="AC16" s="168"/>
      <c r="AD16" s="168"/>
      <c r="AE16" s="168"/>
      <c r="AF16" s="168"/>
      <c r="AG16" s="168"/>
      <c r="AH16" s="168"/>
      <c r="AI16" s="169"/>
      <c r="AJ16" s="167" t="s">
        <v>496</v>
      </c>
      <c r="AK16" s="168"/>
      <c r="AL16" s="168"/>
      <c r="AM16" s="168"/>
      <c r="AN16" s="168"/>
      <c r="AO16" s="168"/>
      <c r="AP16" s="169"/>
      <c r="AQ16" s="167" t="s">
        <v>497</v>
      </c>
      <c r="AR16" s="168"/>
      <c r="AS16" s="169"/>
      <c r="AT16" s="161" t="s">
        <v>498</v>
      </c>
      <c r="AU16" s="161" t="s">
        <v>499</v>
      </c>
      <c r="AV16" s="56" t="s">
        <v>500</v>
      </c>
      <c r="AW16" s="163" t="s">
        <v>501</v>
      </c>
      <c r="AX16" s="161" t="s">
        <v>502</v>
      </c>
      <c r="AY16" s="56" t="s">
        <v>503</v>
      </c>
    </row>
    <row r="17" spans="2:51" ht="20.100000000000001" customHeight="1">
      <c r="B17" s="56"/>
      <c r="C17" s="56" t="s">
        <v>504</v>
      </c>
      <c r="D17" s="60"/>
      <c r="E17" s="48"/>
      <c r="F17" s="61"/>
      <c r="G17" s="170"/>
      <c r="H17" s="171"/>
      <c r="I17" s="171"/>
      <c r="J17" s="172"/>
      <c r="K17" s="176"/>
      <c r="L17" s="177"/>
      <c r="M17" s="177"/>
      <c r="N17" s="178"/>
      <c r="O17" s="170"/>
      <c r="P17" s="171"/>
      <c r="Q17" s="171"/>
      <c r="R17" s="171"/>
      <c r="S17" s="171"/>
      <c r="T17" s="171"/>
      <c r="U17" s="171"/>
      <c r="V17" s="171"/>
      <c r="W17" s="172"/>
      <c r="X17" s="170"/>
      <c r="Y17" s="171"/>
      <c r="Z17" s="171"/>
      <c r="AA17" s="171"/>
      <c r="AB17" s="171"/>
      <c r="AC17" s="171"/>
      <c r="AD17" s="171"/>
      <c r="AE17" s="171"/>
      <c r="AF17" s="171"/>
      <c r="AG17" s="171"/>
      <c r="AH17" s="171"/>
      <c r="AI17" s="172"/>
      <c r="AJ17" s="170"/>
      <c r="AK17" s="171"/>
      <c r="AL17" s="171"/>
      <c r="AM17" s="171"/>
      <c r="AN17" s="171"/>
      <c r="AO17" s="171"/>
      <c r="AP17" s="172"/>
      <c r="AQ17" s="170"/>
      <c r="AR17" s="171"/>
      <c r="AS17" s="172"/>
      <c r="AT17" s="162"/>
      <c r="AU17" s="162"/>
      <c r="AV17" s="56" t="s">
        <v>505</v>
      </c>
      <c r="AW17" s="163"/>
      <c r="AX17" s="162"/>
      <c r="AY17" s="56" t="s">
        <v>506</v>
      </c>
    </row>
    <row r="18" spans="2:51" ht="15" customHeight="1">
      <c r="B18" s="56"/>
      <c r="C18" s="56"/>
      <c r="D18" s="60"/>
      <c r="E18" s="48"/>
      <c r="F18" s="61"/>
      <c r="G18" s="62" t="s">
        <v>507</v>
      </c>
      <c r="H18" s="50" t="s">
        <v>508</v>
      </c>
      <c r="I18" s="51" t="s">
        <v>509</v>
      </c>
      <c r="J18" s="63"/>
      <c r="K18" s="62" t="s">
        <v>507</v>
      </c>
      <c r="L18" s="50" t="s">
        <v>508</v>
      </c>
      <c r="M18" s="50" t="s">
        <v>510</v>
      </c>
      <c r="N18" s="67" t="s">
        <v>511</v>
      </c>
      <c r="O18" s="62" t="s">
        <v>507</v>
      </c>
      <c r="P18" s="50" t="s">
        <v>508</v>
      </c>
      <c r="Q18" s="50" t="s">
        <v>509</v>
      </c>
      <c r="R18" s="50" t="s">
        <v>511</v>
      </c>
      <c r="S18" s="50" t="s">
        <v>512</v>
      </c>
      <c r="T18" s="50" t="s">
        <v>513</v>
      </c>
      <c r="U18" s="50" t="s">
        <v>514</v>
      </c>
      <c r="V18" s="50" t="s">
        <v>515</v>
      </c>
      <c r="W18" s="67" t="s">
        <v>516</v>
      </c>
      <c r="X18" s="62" t="s">
        <v>507</v>
      </c>
      <c r="Y18" s="50" t="s">
        <v>508</v>
      </c>
      <c r="Z18" s="50" t="s">
        <v>509</v>
      </c>
      <c r="AA18" s="50" t="s">
        <v>511</v>
      </c>
      <c r="AB18" s="50" t="s">
        <v>512</v>
      </c>
      <c r="AC18" s="50" t="s">
        <v>513</v>
      </c>
      <c r="AD18" s="50" t="s">
        <v>514</v>
      </c>
      <c r="AE18" s="50" t="s">
        <v>515</v>
      </c>
      <c r="AF18" s="50" t="s">
        <v>516</v>
      </c>
      <c r="AG18" s="50" t="s">
        <v>517</v>
      </c>
      <c r="AH18" s="51" t="s">
        <v>518</v>
      </c>
      <c r="AI18" s="63"/>
      <c r="AJ18" s="62" t="s">
        <v>507</v>
      </c>
      <c r="AK18" s="50" t="s">
        <v>508</v>
      </c>
      <c r="AL18" s="50" t="s">
        <v>509</v>
      </c>
      <c r="AM18" s="50" t="s">
        <v>511</v>
      </c>
      <c r="AN18" s="50" t="s">
        <v>512</v>
      </c>
      <c r="AO18" s="51" t="s">
        <v>513</v>
      </c>
      <c r="AP18" s="63"/>
      <c r="AQ18" s="62" t="s">
        <v>507</v>
      </c>
      <c r="AR18" s="50" t="s">
        <v>508</v>
      </c>
      <c r="AS18" s="67" t="s">
        <v>509</v>
      </c>
      <c r="AT18" s="162"/>
      <c r="AU18" s="162"/>
      <c r="AV18" s="56"/>
      <c r="AW18" s="163"/>
      <c r="AX18" s="162"/>
      <c r="AY18" s="56"/>
    </row>
    <row r="19" spans="2:51" ht="210" customHeight="1">
      <c r="B19" s="57"/>
      <c r="C19" s="83" t="s">
        <v>519</v>
      </c>
      <c r="D19" s="164" t="s">
        <v>520</v>
      </c>
      <c r="E19" s="165"/>
      <c r="F19" s="166"/>
      <c r="G19" s="64" t="s">
        <v>521</v>
      </c>
      <c r="H19" s="52" t="s">
        <v>522</v>
      </c>
      <c r="I19" s="52" t="s">
        <v>523</v>
      </c>
      <c r="J19" s="65" t="s">
        <v>524</v>
      </c>
      <c r="K19" s="64" t="s">
        <v>525</v>
      </c>
      <c r="L19" s="52" t="s">
        <v>526</v>
      </c>
      <c r="M19" s="52" t="s">
        <v>527</v>
      </c>
      <c r="N19" s="68" t="s">
        <v>528</v>
      </c>
      <c r="O19" s="70" t="s">
        <v>529</v>
      </c>
      <c r="P19" s="53" t="s">
        <v>530</v>
      </c>
      <c r="Q19" s="53" t="s">
        <v>531</v>
      </c>
      <c r="R19" s="53" t="s">
        <v>532</v>
      </c>
      <c r="S19" s="53" t="s">
        <v>533</v>
      </c>
      <c r="T19" s="53" t="s">
        <v>534</v>
      </c>
      <c r="U19" s="53" t="s">
        <v>535</v>
      </c>
      <c r="V19" s="53" t="s">
        <v>536</v>
      </c>
      <c r="W19" s="68" t="s">
        <v>537</v>
      </c>
      <c r="X19" s="64" t="s">
        <v>538</v>
      </c>
      <c r="Y19" s="52" t="s">
        <v>539</v>
      </c>
      <c r="Z19" s="52" t="s">
        <v>540</v>
      </c>
      <c r="AA19" s="52" t="s">
        <v>541</v>
      </c>
      <c r="AB19" s="52" t="s">
        <v>542</v>
      </c>
      <c r="AC19" s="52" t="s">
        <v>543</v>
      </c>
      <c r="AD19" s="52" t="s">
        <v>544</v>
      </c>
      <c r="AE19" s="52" t="s">
        <v>545</v>
      </c>
      <c r="AF19" s="52" t="s">
        <v>546</v>
      </c>
      <c r="AG19" s="52" t="s">
        <v>547</v>
      </c>
      <c r="AH19" s="52" t="s">
        <v>523</v>
      </c>
      <c r="AI19" s="65" t="s">
        <v>548</v>
      </c>
      <c r="AJ19" s="64" t="s">
        <v>549</v>
      </c>
      <c r="AK19" s="52" t="s">
        <v>550</v>
      </c>
      <c r="AL19" s="52" t="s">
        <v>551</v>
      </c>
      <c r="AM19" s="52" t="s">
        <v>552</v>
      </c>
      <c r="AN19" s="52" t="s">
        <v>553</v>
      </c>
      <c r="AO19" s="52" t="s">
        <v>523</v>
      </c>
      <c r="AP19" s="65" t="s">
        <v>554</v>
      </c>
      <c r="AQ19" s="64" t="s">
        <v>555</v>
      </c>
      <c r="AR19" s="52" t="s">
        <v>556</v>
      </c>
      <c r="AS19" s="68" t="s">
        <v>557</v>
      </c>
      <c r="AT19" s="162"/>
      <c r="AU19" s="162"/>
      <c r="AV19" s="83" t="s">
        <v>519</v>
      </c>
      <c r="AW19" s="161"/>
      <c r="AX19" s="162"/>
      <c r="AY19" s="83" t="s">
        <v>519</v>
      </c>
    </row>
    <row r="20" spans="2:51" ht="60" customHeight="1">
      <c r="B20" s="58">
        <v>1</v>
      </c>
      <c r="C20" s="59" t="s">
        <v>558</v>
      </c>
      <c r="D20" s="158"/>
      <c r="E20" s="159"/>
      <c r="F20" s="160"/>
      <c r="G20" s="66"/>
      <c r="H20" s="54"/>
      <c r="I20" s="54"/>
      <c r="J20" s="82"/>
      <c r="K20" s="66"/>
      <c r="L20" s="54"/>
      <c r="M20" s="54"/>
      <c r="N20" s="69"/>
      <c r="O20" s="66"/>
      <c r="P20" s="54"/>
      <c r="Q20" s="54"/>
      <c r="R20" s="54"/>
      <c r="S20" s="54"/>
      <c r="T20" s="54"/>
      <c r="U20" s="54"/>
      <c r="V20" s="54"/>
      <c r="W20" s="69"/>
      <c r="X20" s="66"/>
      <c r="Y20" s="54"/>
      <c r="Z20" s="54"/>
      <c r="AA20" s="54"/>
      <c r="AB20" s="54"/>
      <c r="AC20" s="54"/>
      <c r="AD20" s="54"/>
      <c r="AE20" s="54"/>
      <c r="AF20" s="54"/>
      <c r="AG20" s="54"/>
      <c r="AH20" s="54"/>
      <c r="AI20" s="82"/>
      <c r="AJ20" s="66"/>
      <c r="AK20" s="54"/>
      <c r="AL20" s="54"/>
      <c r="AM20" s="54"/>
      <c r="AN20" s="54"/>
      <c r="AO20" s="54"/>
      <c r="AP20" s="82"/>
      <c r="AQ20" s="66"/>
      <c r="AR20" s="54"/>
      <c r="AS20" s="69"/>
      <c r="AT20" s="71"/>
      <c r="AU20" s="75"/>
      <c r="AV20" s="73" t="s">
        <v>558</v>
      </c>
      <c r="AW20" s="75"/>
      <c r="AX20" s="75"/>
      <c r="AY20" s="59" t="s">
        <v>558</v>
      </c>
    </row>
    <row r="21" spans="2:51" ht="60" customHeight="1">
      <c r="B21" s="58">
        <v>2</v>
      </c>
      <c r="C21" s="59" t="s">
        <v>558</v>
      </c>
      <c r="D21" s="158"/>
      <c r="E21" s="159"/>
      <c r="F21" s="160"/>
      <c r="G21" s="66"/>
      <c r="H21" s="54"/>
      <c r="I21" s="54"/>
      <c r="J21" s="82"/>
      <c r="K21" s="66"/>
      <c r="L21" s="54"/>
      <c r="M21" s="54"/>
      <c r="N21" s="69"/>
      <c r="O21" s="66"/>
      <c r="P21" s="54"/>
      <c r="Q21" s="54"/>
      <c r="R21" s="54"/>
      <c r="S21" s="54"/>
      <c r="T21" s="54"/>
      <c r="U21" s="54"/>
      <c r="V21" s="54"/>
      <c r="W21" s="69"/>
      <c r="X21" s="66"/>
      <c r="Y21" s="54"/>
      <c r="Z21" s="54"/>
      <c r="AA21" s="54"/>
      <c r="AB21" s="54"/>
      <c r="AC21" s="54"/>
      <c r="AD21" s="54"/>
      <c r="AE21" s="54"/>
      <c r="AF21" s="54"/>
      <c r="AG21" s="54"/>
      <c r="AH21" s="54"/>
      <c r="AI21" s="82"/>
      <c r="AJ21" s="66"/>
      <c r="AK21" s="54"/>
      <c r="AL21" s="54"/>
      <c r="AM21" s="54"/>
      <c r="AN21" s="54"/>
      <c r="AO21" s="54"/>
      <c r="AP21" s="82"/>
      <c r="AQ21" s="66"/>
      <c r="AR21" s="54"/>
      <c r="AS21" s="69"/>
      <c r="AT21" s="71"/>
      <c r="AU21" s="75"/>
      <c r="AV21" s="73" t="s">
        <v>558</v>
      </c>
      <c r="AW21" s="75"/>
      <c r="AX21" s="75"/>
      <c r="AY21" s="59" t="s">
        <v>558</v>
      </c>
    </row>
    <row r="22" spans="2:51" ht="60" customHeight="1">
      <c r="B22" s="58">
        <v>3</v>
      </c>
      <c r="C22" s="59" t="s">
        <v>558</v>
      </c>
      <c r="D22" s="158"/>
      <c r="E22" s="159"/>
      <c r="F22" s="160"/>
      <c r="G22" s="66"/>
      <c r="H22" s="54"/>
      <c r="I22" s="54"/>
      <c r="J22" s="82"/>
      <c r="K22" s="66"/>
      <c r="L22" s="54"/>
      <c r="M22" s="54"/>
      <c r="N22" s="69"/>
      <c r="O22" s="66"/>
      <c r="P22" s="54"/>
      <c r="Q22" s="54"/>
      <c r="R22" s="54"/>
      <c r="S22" s="54"/>
      <c r="T22" s="54"/>
      <c r="U22" s="54"/>
      <c r="V22" s="54"/>
      <c r="W22" s="69"/>
      <c r="X22" s="66"/>
      <c r="Y22" s="54"/>
      <c r="Z22" s="54"/>
      <c r="AA22" s="54"/>
      <c r="AB22" s="54"/>
      <c r="AC22" s="54"/>
      <c r="AD22" s="54"/>
      <c r="AE22" s="54"/>
      <c r="AF22" s="54"/>
      <c r="AG22" s="54"/>
      <c r="AH22" s="54"/>
      <c r="AI22" s="82"/>
      <c r="AJ22" s="66"/>
      <c r="AK22" s="54"/>
      <c r="AL22" s="54"/>
      <c r="AM22" s="54"/>
      <c r="AN22" s="54"/>
      <c r="AO22" s="54"/>
      <c r="AP22" s="82"/>
      <c r="AQ22" s="66"/>
      <c r="AR22" s="54"/>
      <c r="AS22" s="69"/>
      <c r="AT22" s="71"/>
      <c r="AU22" s="75"/>
      <c r="AV22" s="73" t="s">
        <v>558</v>
      </c>
      <c r="AW22" s="75"/>
      <c r="AX22" s="75"/>
      <c r="AY22" s="59" t="s">
        <v>558</v>
      </c>
    </row>
    <row r="23" spans="2:51" ht="60" customHeight="1">
      <c r="B23" s="58">
        <v>4</v>
      </c>
      <c r="C23" s="59" t="s">
        <v>558</v>
      </c>
      <c r="D23" s="158"/>
      <c r="E23" s="159"/>
      <c r="F23" s="160"/>
      <c r="G23" s="66"/>
      <c r="H23" s="54"/>
      <c r="I23" s="54"/>
      <c r="J23" s="82"/>
      <c r="K23" s="66"/>
      <c r="L23" s="54"/>
      <c r="M23" s="54"/>
      <c r="N23" s="69"/>
      <c r="O23" s="66"/>
      <c r="P23" s="54"/>
      <c r="Q23" s="54"/>
      <c r="R23" s="54"/>
      <c r="S23" s="54"/>
      <c r="T23" s="54"/>
      <c r="U23" s="54"/>
      <c r="V23" s="54"/>
      <c r="W23" s="69"/>
      <c r="X23" s="66"/>
      <c r="Y23" s="54"/>
      <c r="Z23" s="54"/>
      <c r="AA23" s="54"/>
      <c r="AB23" s="54"/>
      <c r="AC23" s="54"/>
      <c r="AD23" s="54"/>
      <c r="AE23" s="54"/>
      <c r="AF23" s="54"/>
      <c r="AG23" s="54"/>
      <c r="AH23" s="54"/>
      <c r="AI23" s="82"/>
      <c r="AJ23" s="66"/>
      <c r="AK23" s="54"/>
      <c r="AL23" s="54"/>
      <c r="AM23" s="54"/>
      <c r="AN23" s="54"/>
      <c r="AO23" s="54"/>
      <c r="AP23" s="82"/>
      <c r="AQ23" s="66"/>
      <c r="AR23" s="54"/>
      <c r="AS23" s="69"/>
      <c r="AT23" s="71"/>
      <c r="AU23" s="75"/>
      <c r="AV23" s="73" t="s">
        <v>558</v>
      </c>
      <c r="AW23" s="75"/>
      <c r="AX23" s="75"/>
      <c r="AY23" s="59" t="s">
        <v>558</v>
      </c>
    </row>
    <row r="24" spans="2:51" ht="60" customHeight="1">
      <c r="B24" s="58">
        <v>5</v>
      </c>
      <c r="C24" s="59" t="s">
        <v>558</v>
      </c>
      <c r="D24" s="158"/>
      <c r="E24" s="159"/>
      <c r="F24" s="160"/>
      <c r="G24" s="66"/>
      <c r="H24" s="54"/>
      <c r="I24" s="54"/>
      <c r="J24" s="82"/>
      <c r="K24" s="66"/>
      <c r="L24" s="54"/>
      <c r="M24" s="54"/>
      <c r="N24" s="69"/>
      <c r="O24" s="66"/>
      <c r="P24" s="54"/>
      <c r="Q24" s="54"/>
      <c r="R24" s="54"/>
      <c r="S24" s="54"/>
      <c r="T24" s="54"/>
      <c r="U24" s="54"/>
      <c r="V24" s="54"/>
      <c r="W24" s="69"/>
      <c r="X24" s="66"/>
      <c r="Y24" s="54"/>
      <c r="Z24" s="54"/>
      <c r="AA24" s="54"/>
      <c r="AB24" s="54"/>
      <c r="AC24" s="54"/>
      <c r="AD24" s="54"/>
      <c r="AE24" s="54"/>
      <c r="AF24" s="54"/>
      <c r="AG24" s="54"/>
      <c r="AH24" s="54"/>
      <c r="AI24" s="82"/>
      <c r="AJ24" s="66"/>
      <c r="AK24" s="54"/>
      <c r="AL24" s="54"/>
      <c r="AM24" s="54"/>
      <c r="AN24" s="54"/>
      <c r="AO24" s="54"/>
      <c r="AP24" s="82"/>
      <c r="AQ24" s="66"/>
      <c r="AR24" s="54"/>
      <c r="AS24" s="69"/>
      <c r="AT24" s="71"/>
      <c r="AU24" s="75"/>
      <c r="AV24" s="73" t="s">
        <v>558</v>
      </c>
      <c r="AW24" s="75"/>
      <c r="AX24" s="75"/>
      <c r="AY24" s="59" t="s">
        <v>558</v>
      </c>
    </row>
    <row r="25" spans="2:51" ht="60" customHeight="1">
      <c r="B25" s="58">
        <v>6</v>
      </c>
      <c r="C25" s="59" t="s">
        <v>558</v>
      </c>
      <c r="D25" s="158"/>
      <c r="E25" s="159"/>
      <c r="F25" s="160"/>
      <c r="G25" s="66"/>
      <c r="H25" s="54"/>
      <c r="I25" s="54"/>
      <c r="J25" s="82"/>
      <c r="K25" s="66"/>
      <c r="L25" s="54"/>
      <c r="M25" s="54"/>
      <c r="N25" s="69"/>
      <c r="O25" s="66"/>
      <c r="P25" s="54"/>
      <c r="Q25" s="54"/>
      <c r="R25" s="54"/>
      <c r="S25" s="54"/>
      <c r="T25" s="54"/>
      <c r="U25" s="54"/>
      <c r="V25" s="54"/>
      <c r="W25" s="69"/>
      <c r="X25" s="66"/>
      <c r="Y25" s="54"/>
      <c r="Z25" s="54"/>
      <c r="AA25" s="54"/>
      <c r="AB25" s="54"/>
      <c r="AC25" s="54"/>
      <c r="AD25" s="54"/>
      <c r="AE25" s="54"/>
      <c r="AF25" s="54"/>
      <c r="AG25" s="54"/>
      <c r="AH25" s="54"/>
      <c r="AI25" s="82"/>
      <c r="AJ25" s="66"/>
      <c r="AK25" s="54"/>
      <c r="AL25" s="54"/>
      <c r="AM25" s="54"/>
      <c r="AN25" s="54"/>
      <c r="AO25" s="54"/>
      <c r="AP25" s="82"/>
      <c r="AQ25" s="66"/>
      <c r="AR25" s="54"/>
      <c r="AS25" s="69"/>
      <c r="AT25" s="71"/>
      <c r="AU25" s="75"/>
      <c r="AV25" s="73" t="s">
        <v>558</v>
      </c>
      <c r="AW25" s="75"/>
      <c r="AX25" s="75"/>
      <c r="AY25" s="59" t="s">
        <v>558</v>
      </c>
    </row>
    <row r="26" spans="2:51" ht="60" customHeight="1">
      <c r="B26" s="58">
        <v>7</v>
      </c>
      <c r="C26" s="59" t="s">
        <v>558</v>
      </c>
      <c r="D26" s="158"/>
      <c r="E26" s="159"/>
      <c r="F26" s="160"/>
      <c r="G26" s="66"/>
      <c r="H26" s="54"/>
      <c r="I26" s="54"/>
      <c r="J26" s="82"/>
      <c r="K26" s="66"/>
      <c r="L26" s="54"/>
      <c r="M26" s="54"/>
      <c r="N26" s="69"/>
      <c r="O26" s="66"/>
      <c r="P26" s="54"/>
      <c r="Q26" s="54"/>
      <c r="R26" s="54"/>
      <c r="S26" s="54"/>
      <c r="T26" s="54"/>
      <c r="U26" s="54"/>
      <c r="V26" s="54"/>
      <c r="W26" s="69"/>
      <c r="X26" s="66"/>
      <c r="Y26" s="54"/>
      <c r="Z26" s="54"/>
      <c r="AA26" s="54"/>
      <c r="AB26" s="54"/>
      <c r="AC26" s="54"/>
      <c r="AD26" s="54"/>
      <c r="AE26" s="54"/>
      <c r="AF26" s="54"/>
      <c r="AG26" s="54"/>
      <c r="AH26" s="54"/>
      <c r="AI26" s="82"/>
      <c r="AJ26" s="66"/>
      <c r="AK26" s="54"/>
      <c r="AL26" s="54"/>
      <c r="AM26" s="54"/>
      <c r="AN26" s="54"/>
      <c r="AO26" s="54"/>
      <c r="AP26" s="82"/>
      <c r="AQ26" s="66"/>
      <c r="AR26" s="54"/>
      <c r="AS26" s="69"/>
      <c r="AT26" s="71"/>
      <c r="AU26" s="75"/>
      <c r="AV26" s="73" t="s">
        <v>558</v>
      </c>
      <c r="AW26" s="75"/>
      <c r="AX26" s="75"/>
      <c r="AY26" s="59" t="s">
        <v>558</v>
      </c>
    </row>
    <row r="27" spans="2:51" ht="60" customHeight="1">
      <c r="B27" s="58">
        <v>8</v>
      </c>
      <c r="C27" s="59" t="s">
        <v>558</v>
      </c>
      <c r="D27" s="158"/>
      <c r="E27" s="159"/>
      <c r="F27" s="160"/>
      <c r="G27" s="66"/>
      <c r="H27" s="54"/>
      <c r="I27" s="54"/>
      <c r="J27" s="82"/>
      <c r="K27" s="66"/>
      <c r="L27" s="54"/>
      <c r="M27" s="54"/>
      <c r="N27" s="69"/>
      <c r="O27" s="66"/>
      <c r="P27" s="54"/>
      <c r="Q27" s="54"/>
      <c r="R27" s="54"/>
      <c r="S27" s="54"/>
      <c r="T27" s="54"/>
      <c r="U27" s="54"/>
      <c r="V27" s="54"/>
      <c r="W27" s="69"/>
      <c r="X27" s="66"/>
      <c r="Y27" s="54"/>
      <c r="Z27" s="54"/>
      <c r="AA27" s="54"/>
      <c r="AB27" s="54"/>
      <c r="AC27" s="54"/>
      <c r="AD27" s="54"/>
      <c r="AE27" s="54"/>
      <c r="AF27" s="54"/>
      <c r="AG27" s="54"/>
      <c r="AH27" s="54"/>
      <c r="AI27" s="82"/>
      <c r="AJ27" s="66"/>
      <c r="AK27" s="54"/>
      <c r="AL27" s="54"/>
      <c r="AM27" s="54"/>
      <c r="AN27" s="54"/>
      <c r="AO27" s="54"/>
      <c r="AP27" s="82"/>
      <c r="AQ27" s="66"/>
      <c r="AR27" s="54"/>
      <c r="AS27" s="69"/>
      <c r="AT27" s="71"/>
      <c r="AU27" s="75"/>
      <c r="AV27" s="73" t="s">
        <v>558</v>
      </c>
      <c r="AW27" s="75"/>
      <c r="AX27" s="75"/>
      <c r="AY27" s="59" t="s">
        <v>558</v>
      </c>
    </row>
    <row r="28" spans="2:51" ht="60" customHeight="1">
      <c r="B28" s="58">
        <v>9</v>
      </c>
      <c r="C28" s="59" t="s">
        <v>558</v>
      </c>
      <c r="D28" s="158"/>
      <c r="E28" s="159"/>
      <c r="F28" s="160"/>
      <c r="G28" s="66"/>
      <c r="H28" s="54"/>
      <c r="I28" s="54"/>
      <c r="J28" s="82"/>
      <c r="K28" s="66"/>
      <c r="L28" s="54"/>
      <c r="M28" s="54"/>
      <c r="N28" s="69"/>
      <c r="O28" s="66"/>
      <c r="P28" s="54"/>
      <c r="Q28" s="54"/>
      <c r="R28" s="54"/>
      <c r="S28" s="54"/>
      <c r="T28" s="54"/>
      <c r="U28" s="54"/>
      <c r="V28" s="54"/>
      <c r="W28" s="69"/>
      <c r="X28" s="66"/>
      <c r="Y28" s="54"/>
      <c r="Z28" s="54"/>
      <c r="AA28" s="54"/>
      <c r="AB28" s="54"/>
      <c r="AC28" s="54"/>
      <c r="AD28" s="54"/>
      <c r="AE28" s="54"/>
      <c r="AF28" s="54"/>
      <c r="AG28" s="54"/>
      <c r="AH28" s="54"/>
      <c r="AI28" s="82"/>
      <c r="AJ28" s="66"/>
      <c r="AK28" s="54"/>
      <c r="AL28" s="54"/>
      <c r="AM28" s="54"/>
      <c r="AN28" s="54"/>
      <c r="AO28" s="54"/>
      <c r="AP28" s="82"/>
      <c r="AQ28" s="66"/>
      <c r="AR28" s="54"/>
      <c r="AS28" s="69"/>
      <c r="AT28" s="71"/>
      <c r="AU28" s="75"/>
      <c r="AV28" s="73" t="s">
        <v>558</v>
      </c>
      <c r="AW28" s="75"/>
      <c r="AX28" s="75"/>
      <c r="AY28" s="59" t="s">
        <v>558</v>
      </c>
    </row>
    <row r="29" spans="2:51" ht="60" customHeight="1">
      <c r="B29" s="58">
        <v>10</v>
      </c>
      <c r="C29" s="59" t="s">
        <v>558</v>
      </c>
      <c r="D29" s="158"/>
      <c r="E29" s="159"/>
      <c r="F29" s="160"/>
      <c r="G29" s="66"/>
      <c r="H29" s="54"/>
      <c r="I29" s="54"/>
      <c r="J29" s="82"/>
      <c r="K29" s="66"/>
      <c r="L29" s="54"/>
      <c r="M29" s="54"/>
      <c r="N29" s="69"/>
      <c r="O29" s="66"/>
      <c r="P29" s="54"/>
      <c r="Q29" s="54"/>
      <c r="R29" s="54"/>
      <c r="S29" s="54"/>
      <c r="T29" s="54"/>
      <c r="U29" s="54"/>
      <c r="V29" s="54"/>
      <c r="W29" s="69"/>
      <c r="X29" s="66"/>
      <c r="Y29" s="54"/>
      <c r="Z29" s="54"/>
      <c r="AA29" s="54"/>
      <c r="AB29" s="54"/>
      <c r="AC29" s="54"/>
      <c r="AD29" s="54"/>
      <c r="AE29" s="54"/>
      <c r="AF29" s="54"/>
      <c r="AG29" s="54"/>
      <c r="AH29" s="54"/>
      <c r="AI29" s="82"/>
      <c r="AJ29" s="66"/>
      <c r="AK29" s="54"/>
      <c r="AL29" s="54"/>
      <c r="AM29" s="54"/>
      <c r="AN29" s="54"/>
      <c r="AO29" s="54"/>
      <c r="AP29" s="82"/>
      <c r="AQ29" s="66"/>
      <c r="AR29" s="54"/>
      <c r="AS29" s="69"/>
      <c r="AT29" s="71"/>
      <c r="AU29" s="75"/>
      <c r="AV29" s="73" t="s">
        <v>558</v>
      </c>
      <c r="AW29" s="75"/>
      <c r="AX29" s="75"/>
      <c r="AY29" s="59" t="s">
        <v>558</v>
      </c>
    </row>
    <row r="30" spans="2:51" ht="60" customHeight="1">
      <c r="B30" s="58">
        <v>11</v>
      </c>
      <c r="C30" s="59" t="s">
        <v>558</v>
      </c>
      <c r="D30" s="158"/>
      <c r="E30" s="159"/>
      <c r="F30" s="160"/>
      <c r="G30" s="66"/>
      <c r="H30" s="54"/>
      <c r="I30" s="54"/>
      <c r="J30" s="82"/>
      <c r="K30" s="66"/>
      <c r="L30" s="54"/>
      <c r="M30" s="54"/>
      <c r="N30" s="69"/>
      <c r="O30" s="66"/>
      <c r="P30" s="54"/>
      <c r="Q30" s="54"/>
      <c r="R30" s="54"/>
      <c r="S30" s="54"/>
      <c r="T30" s="54"/>
      <c r="U30" s="54"/>
      <c r="V30" s="54"/>
      <c r="W30" s="69"/>
      <c r="X30" s="66"/>
      <c r="Y30" s="54"/>
      <c r="Z30" s="54"/>
      <c r="AA30" s="54"/>
      <c r="AB30" s="54"/>
      <c r="AC30" s="54"/>
      <c r="AD30" s="54"/>
      <c r="AE30" s="54"/>
      <c r="AF30" s="54"/>
      <c r="AG30" s="54"/>
      <c r="AH30" s="54"/>
      <c r="AI30" s="82"/>
      <c r="AJ30" s="66"/>
      <c r="AK30" s="54"/>
      <c r="AL30" s="54"/>
      <c r="AM30" s="54"/>
      <c r="AN30" s="54"/>
      <c r="AO30" s="54"/>
      <c r="AP30" s="82"/>
      <c r="AQ30" s="66"/>
      <c r="AR30" s="54"/>
      <c r="AS30" s="69"/>
      <c r="AT30" s="71"/>
      <c r="AU30" s="75"/>
      <c r="AV30" s="73" t="s">
        <v>558</v>
      </c>
      <c r="AW30" s="75"/>
      <c r="AX30" s="75"/>
      <c r="AY30" s="59" t="s">
        <v>558</v>
      </c>
    </row>
    <row r="31" spans="2:51" ht="60" customHeight="1">
      <c r="B31" s="58">
        <v>12</v>
      </c>
      <c r="C31" s="59" t="s">
        <v>558</v>
      </c>
      <c r="D31" s="158"/>
      <c r="E31" s="159"/>
      <c r="F31" s="160"/>
      <c r="G31" s="66"/>
      <c r="H31" s="54"/>
      <c r="I31" s="54"/>
      <c r="J31" s="82"/>
      <c r="K31" s="66"/>
      <c r="L31" s="54"/>
      <c r="M31" s="54"/>
      <c r="N31" s="69"/>
      <c r="O31" s="66"/>
      <c r="P31" s="54"/>
      <c r="Q31" s="54"/>
      <c r="R31" s="54"/>
      <c r="S31" s="54"/>
      <c r="T31" s="54"/>
      <c r="U31" s="54"/>
      <c r="V31" s="54"/>
      <c r="W31" s="69"/>
      <c r="X31" s="66"/>
      <c r="Y31" s="54"/>
      <c r="Z31" s="54"/>
      <c r="AA31" s="54"/>
      <c r="AB31" s="54"/>
      <c r="AC31" s="54"/>
      <c r="AD31" s="54"/>
      <c r="AE31" s="54"/>
      <c r="AF31" s="54"/>
      <c r="AG31" s="54"/>
      <c r="AH31" s="54"/>
      <c r="AI31" s="82"/>
      <c r="AJ31" s="66"/>
      <c r="AK31" s="54"/>
      <c r="AL31" s="54"/>
      <c r="AM31" s="54"/>
      <c r="AN31" s="54"/>
      <c r="AO31" s="54"/>
      <c r="AP31" s="82"/>
      <c r="AQ31" s="66"/>
      <c r="AR31" s="54"/>
      <c r="AS31" s="69"/>
      <c r="AT31" s="71"/>
      <c r="AU31" s="75"/>
      <c r="AV31" s="73" t="s">
        <v>558</v>
      </c>
      <c r="AW31" s="75"/>
      <c r="AX31" s="75"/>
      <c r="AY31" s="59" t="s">
        <v>558</v>
      </c>
    </row>
    <row r="32" spans="2:51" ht="60" customHeight="1">
      <c r="B32" s="58">
        <v>13</v>
      </c>
      <c r="C32" s="59" t="s">
        <v>558</v>
      </c>
      <c r="D32" s="158"/>
      <c r="E32" s="159"/>
      <c r="F32" s="160"/>
      <c r="G32" s="66"/>
      <c r="H32" s="54"/>
      <c r="I32" s="54"/>
      <c r="J32" s="82"/>
      <c r="K32" s="66"/>
      <c r="L32" s="54"/>
      <c r="M32" s="54"/>
      <c r="N32" s="69"/>
      <c r="O32" s="66"/>
      <c r="P32" s="54"/>
      <c r="Q32" s="54"/>
      <c r="R32" s="54"/>
      <c r="S32" s="54"/>
      <c r="T32" s="54"/>
      <c r="U32" s="54"/>
      <c r="V32" s="54"/>
      <c r="W32" s="69"/>
      <c r="X32" s="66"/>
      <c r="Y32" s="54"/>
      <c r="Z32" s="54"/>
      <c r="AA32" s="54"/>
      <c r="AB32" s="54"/>
      <c r="AC32" s="54"/>
      <c r="AD32" s="54"/>
      <c r="AE32" s="54"/>
      <c r="AF32" s="54"/>
      <c r="AG32" s="54"/>
      <c r="AH32" s="54"/>
      <c r="AI32" s="82"/>
      <c r="AJ32" s="66"/>
      <c r="AK32" s="54"/>
      <c r="AL32" s="54"/>
      <c r="AM32" s="54"/>
      <c r="AN32" s="54"/>
      <c r="AO32" s="54"/>
      <c r="AP32" s="82"/>
      <c r="AQ32" s="66"/>
      <c r="AR32" s="54"/>
      <c r="AS32" s="69"/>
      <c r="AT32" s="71"/>
      <c r="AU32" s="75"/>
      <c r="AV32" s="73" t="s">
        <v>558</v>
      </c>
      <c r="AW32" s="75"/>
      <c r="AX32" s="75"/>
      <c r="AY32" s="59" t="s">
        <v>558</v>
      </c>
    </row>
    <row r="33" spans="2:51" ht="60" customHeight="1">
      <c r="B33" s="58">
        <v>14</v>
      </c>
      <c r="C33" s="59" t="s">
        <v>558</v>
      </c>
      <c r="D33" s="158"/>
      <c r="E33" s="159"/>
      <c r="F33" s="160"/>
      <c r="G33" s="66"/>
      <c r="H33" s="54"/>
      <c r="I33" s="54"/>
      <c r="J33" s="82"/>
      <c r="K33" s="66"/>
      <c r="L33" s="54"/>
      <c r="M33" s="54"/>
      <c r="N33" s="69"/>
      <c r="O33" s="66"/>
      <c r="P33" s="54"/>
      <c r="Q33" s="54"/>
      <c r="R33" s="54"/>
      <c r="S33" s="54"/>
      <c r="T33" s="54"/>
      <c r="U33" s="54"/>
      <c r="V33" s="54"/>
      <c r="W33" s="69"/>
      <c r="X33" s="66"/>
      <c r="Y33" s="54"/>
      <c r="Z33" s="54"/>
      <c r="AA33" s="54"/>
      <c r="AB33" s="54"/>
      <c r="AC33" s="54"/>
      <c r="AD33" s="54"/>
      <c r="AE33" s="54"/>
      <c r="AF33" s="54"/>
      <c r="AG33" s="54"/>
      <c r="AH33" s="54"/>
      <c r="AI33" s="82"/>
      <c r="AJ33" s="66"/>
      <c r="AK33" s="54"/>
      <c r="AL33" s="54"/>
      <c r="AM33" s="54"/>
      <c r="AN33" s="54"/>
      <c r="AO33" s="54"/>
      <c r="AP33" s="82"/>
      <c r="AQ33" s="66"/>
      <c r="AR33" s="54"/>
      <c r="AS33" s="69"/>
      <c r="AT33" s="71"/>
      <c r="AU33" s="75"/>
      <c r="AV33" s="73" t="s">
        <v>558</v>
      </c>
      <c r="AW33" s="75"/>
      <c r="AX33" s="75"/>
      <c r="AY33" s="59" t="s">
        <v>558</v>
      </c>
    </row>
    <row r="34" spans="2:51" ht="60" customHeight="1">
      <c r="B34" s="58">
        <v>15</v>
      </c>
      <c r="C34" s="59" t="s">
        <v>558</v>
      </c>
      <c r="D34" s="158"/>
      <c r="E34" s="159"/>
      <c r="F34" s="160"/>
      <c r="G34" s="66"/>
      <c r="H34" s="54"/>
      <c r="I34" s="54"/>
      <c r="J34" s="82"/>
      <c r="K34" s="66"/>
      <c r="L34" s="54"/>
      <c r="M34" s="54"/>
      <c r="N34" s="69"/>
      <c r="O34" s="66"/>
      <c r="P34" s="54"/>
      <c r="Q34" s="54"/>
      <c r="R34" s="54"/>
      <c r="S34" s="54"/>
      <c r="T34" s="54"/>
      <c r="U34" s="54"/>
      <c r="V34" s="54"/>
      <c r="W34" s="69"/>
      <c r="X34" s="66"/>
      <c r="Y34" s="54"/>
      <c r="Z34" s="54"/>
      <c r="AA34" s="54"/>
      <c r="AB34" s="54"/>
      <c r="AC34" s="54"/>
      <c r="AD34" s="54"/>
      <c r="AE34" s="54"/>
      <c r="AF34" s="54"/>
      <c r="AG34" s="54"/>
      <c r="AH34" s="54"/>
      <c r="AI34" s="82"/>
      <c r="AJ34" s="66"/>
      <c r="AK34" s="54"/>
      <c r="AL34" s="54"/>
      <c r="AM34" s="54"/>
      <c r="AN34" s="54"/>
      <c r="AO34" s="54"/>
      <c r="AP34" s="82"/>
      <c r="AQ34" s="66"/>
      <c r="AR34" s="54"/>
      <c r="AS34" s="69"/>
      <c r="AT34" s="71"/>
      <c r="AU34" s="75"/>
      <c r="AV34" s="73" t="s">
        <v>558</v>
      </c>
      <c r="AW34" s="75"/>
      <c r="AX34" s="75"/>
      <c r="AY34" s="59" t="s">
        <v>558</v>
      </c>
    </row>
    <row r="35" spans="2:51" ht="60" customHeight="1">
      <c r="B35" s="58">
        <v>16</v>
      </c>
      <c r="C35" s="59" t="s">
        <v>558</v>
      </c>
      <c r="D35" s="158"/>
      <c r="E35" s="159"/>
      <c r="F35" s="160"/>
      <c r="G35" s="66"/>
      <c r="H35" s="54"/>
      <c r="I35" s="54"/>
      <c r="J35" s="82"/>
      <c r="K35" s="66"/>
      <c r="L35" s="54"/>
      <c r="M35" s="54"/>
      <c r="N35" s="69"/>
      <c r="O35" s="66"/>
      <c r="P35" s="54"/>
      <c r="Q35" s="54"/>
      <c r="R35" s="54"/>
      <c r="S35" s="54"/>
      <c r="T35" s="54"/>
      <c r="U35" s="54"/>
      <c r="V35" s="54"/>
      <c r="W35" s="69"/>
      <c r="X35" s="66"/>
      <c r="Y35" s="54"/>
      <c r="Z35" s="54"/>
      <c r="AA35" s="54"/>
      <c r="AB35" s="54"/>
      <c r="AC35" s="54"/>
      <c r="AD35" s="54"/>
      <c r="AE35" s="54"/>
      <c r="AF35" s="54"/>
      <c r="AG35" s="54"/>
      <c r="AH35" s="54"/>
      <c r="AI35" s="82"/>
      <c r="AJ35" s="66"/>
      <c r="AK35" s="54"/>
      <c r="AL35" s="54"/>
      <c r="AM35" s="54"/>
      <c r="AN35" s="54"/>
      <c r="AO35" s="54"/>
      <c r="AP35" s="82"/>
      <c r="AQ35" s="66"/>
      <c r="AR35" s="54"/>
      <c r="AS35" s="69"/>
      <c r="AT35" s="71"/>
      <c r="AU35" s="75"/>
      <c r="AV35" s="73" t="s">
        <v>558</v>
      </c>
      <c r="AW35" s="75"/>
      <c r="AX35" s="75"/>
      <c r="AY35" s="59" t="s">
        <v>558</v>
      </c>
    </row>
    <row r="36" spans="2:51" ht="60" customHeight="1">
      <c r="B36" s="58">
        <v>17</v>
      </c>
      <c r="C36" s="59" t="s">
        <v>558</v>
      </c>
      <c r="D36" s="158"/>
      <c r="E36" s="159"/>
      <c r="F36" s="160"/>
      <c r="G36" s="66"/>
      <c r="H36" s="54"/>
      <c r="I36" s="54"/>
      <c r="J36" s="82"/>
      <c r="K36" s="66"/>
      <c r="L36" s="54"/>
      <c r="M36" s="54"/>
      <c r="N36" s="69"/>
      <c r="O36" s="66"/>
      <c r="P36" s="54"/>
      <c r="Q36" s="54"/>
      <c r="R36" s="54"/>
      <c r="S36" s="54"/>
      <c r="T36" s="54"/>
      <c r="U36" s="54"/>
      <c r="V36" s="54"/>
      <c r="W36" s="69"/>
      <c r="X36" s="66"/>
      <c r="Y36" s="54"/>
      <c r="Z36" s="54"/>
      <c r="AA36" s="54"/>
      <c r="AB36" s="54"/>
      <c r="AC36" s="54"/>
      <c r="AD36" s="54"/>
      <c r="AE36" s="54"/>
      <c r="AF36" s="54"/>
      <c r="AG36" s="54"/>
      <c r="AH36" s="54"/>
      <c r="AI36" s="82"/>
      <c r="AJ36" s="66"/>
      <c r="AK36" s="54"/>
      <c r="AL36" s="54"/>
      <c r="AM36" s="54"/>
      <c r="AN36" s="54"/>
      <c r="AO36" s="54"/>
      <c r="AP36" s="82"/>
      <c r="AQ36" s="66"/>
      <c r="AR36" s="54"/>
      <c r="AS36" s="69"/>
      <c r="AT36" s="71"/>
      <c r="AU36" s="75"/>
      <c r="AV36" s="73" t="s">
        <v>558</v>
      </c>
      <c r="AW36" s="75"/>
      <c r="AX36" s="75"/>
      <c r="AY36" s="59" t="s">
        <v>558</v>
      </c>
    </row>
    <row r="37" spans="2:51" ht="60" customHeight="1">
      <c r="B37" s="58">
        <v>18</v>
      </c>
      <c r="C37" s="59" t="s">
        <v>558</v>
      </c>
      <c r="D37" s="158"/>
      <c r="E37" s="159"/>
      <c r="F37" s="160"/>
      <c r="G37" s="66"/>
      <c r="H37" s="54"/>
      <c r="I37" s="54"/>
      <c r="J37" s="82"/>
      <c r="K37" s="66"/>
      <c r="L37" s="54"/>
      <c r="M37" s="54"/>
      <c r="N37" s="69"/>
      <c r="O37" s="66"/>
      <c r="P37" s="54"/>
      <c r="Q37" s="54"/>
      <c r="R37" s="54"/>
      <c r="S37" s="54"/>
      <c r="T37" s="54"/>
      <c r="U37" s="54"/>
      <c r="V37" s="54"/>
      <c r="W37" s="69"/>
      <c r="X37" s="66"/>
      <c r="Y37" s="54"/>
      <c r="Z37" s="54"/>
      <c r="AA37" s="54"/>
      <c r="AB37" s="54"/>
      <c r="AC37" s="54"/>
      <c r="AD37" s="54"/>
      <c r="AE37" s="54"/>
      <c r="AF37" s="54"/>
      <c r="AG37" s="54"/>
      <c r="AH37" s="54"/>
      <c r="AI37" s="82"/>
      <c r="AJ37" s="66"/>
      <c r="AK37" s="54"/>
      <c r="AL37" s="54"/>
      <c r="AM37" s="54"/>
      <c r="AN37" s="54"/>
      <c r="AO37" s="54"/>
      <c r="AP37" s="82"/>
      <c r="AQ37" s="66"/>
      <c r="AR37" s="54"/>
      <c r="AS37" s="69"/>
      <c r="AT37" s="71"/>
      <c r="AU37" s="75"/>
      <c r="AV37" s="73" t="s">
        <v>558</v>
      </c>
      <c r="AW37" s="75"/>
      <c r="AX37" s="75"/>
      <c r="AY37" s="59" t="s">
        <v>558</v>
      </c>
    </row>
    <row r="38" spans="2:51" ht="60" customHeight="1">
      <c r="B38" s="58">
        <v>19</v>
      </c>
      <c r="C38" s="59" t="s">
        <v>558</v>
      </c>
      <c r="D38" s="158"/>
      <c r="E38" s="159"/>
      <c r="F38" s="160"/>
      <c r="G38" s="66"/>
      <c r="H38" s="54"/>
      <c r="I38" s="54"/>
      <c r="J38" s="82"/>
      <c r="K38" s="66"/>
      <c r="L38" s="54"/>
      <c r="M38" s="54"/>
      <c r="N38" s="69"/>
      <c r="O38" s="66"/>
      <c r="P38" s="54"/>
      <c r="Q38" s="54"/>
      <c r="R38" s="54"/>
      <c r="S38" s="54"/>
      <c r="T38" s="54"/>
      <c r="U38" s="54"/>
      <c r="V38" s="54"/>
      <c r="W38" s="69"/>
      <c r="X38" s="66"/>
      <c r="Y38" s="54"/>
      <c r="Z38" s="54"/>
      <c r="AA38" s="54"/>
      <c r="AB38" s="54"/>
      <c r="AC38" s="54"/>
      <c r="AD38" s="54"/>
      <c r="AE38" s="54"/>
      <c r="AF38" s="54"/>
      <c r="AG38" s="54"/>
      <c r="AH38" s="54"/>
      <c r="AI38" s="82"/>
      <c r="AJ38" s="66"/>
      <c r="AK38" s="54"/>
      <c r="AL38" s="54"/>
      <c r="AM38" s="54"/>
      <c r="AN38" s="54"/>
      <c r="AO38" s="54"/>
      <c r="AP38" s="82"/>
      <c r="AQ38" s="66"/>
      <c r="AR38" s="54"/>
      <c r="AS38" s="69"/>
      <c r="AT38" s="71"/>
      <c r="AU38" s="75"/>
      <c r="AV38" s="73" t="s">
        <v>558</v>
      </c>
      <c r="AW38" s="75"/>
      <c r="AX38" s="75"/>
      <c r="AY38" s="59" t="s">
        <v>558</v>
      </c>
    </row>
    <row r="39" spans="2:51" ht="60" customHeight="1">
      <c r="B39" s="58">
        <v>20</v>
      </c>
      <c r="C39" s="59" t="s">
        <v>558</v>
      </c>
      <c r="D39" s="158"/>
      <c r="E39" s="159"/>
      <c r="F39" s="160"/>
      <c r="G39" s="66"/>
      <c r="H39" s="54"/>
      <c r="I39" s="54"/>
      <c r="J39" s="82"/>
      <c r="K39" s="66"/>
      <c r="L39" s="54"/>
      <c r="M39" s="54"/>
      <c r="N39" s="69"/>
      <c r="O39" s="66"/>
      <c r="P39" s="54"/>
      <c r="Q39" s="54"/>
      <c r="R39" s="54"/>
      <c r="S39" s="54"/>
      <c r="T39" s="54"/>
      <c r="U39" s="54"/>
      <c r="V39" s="54"/>
      <c r="W39" s="69"/>
      <c r="X39" s="66"/>
      <c r="Y39" s="54"/>
      <c r="Z39" s="54"/>
      <c r="AA39" s="54"/>
      <c r="AB39" s="54"/>
      <c r="AC39" s="54"/>
      <c r="AD39" s="54"/>
      <c r="AE39" s="54"/>
      <c r="AF39" s="54"/>
      <c r="AG39" s="54"/>
      <c r="AH39" s="54"/>
      <c r="AI39" s="82"/>
      <c r="AJ39" s="66"/>
      <c r="AK39" s="54"/>
      <c r="AL39" s="54"/>
      <c r="AM39" s="54"/>
      <c r="AN39" s="54"/>
      <c r="AO39" s="54"/>
      <c r="AP39" s="82"/>
      <c r="AQ39" s="66"/>
      <c r="AR39" s="54"/>
      <c r="AS39" s="69"/>
      <c r="AT39" s="71"/>
      <c r="AU39" s="75"/>
      <c r="AV39" s="73" t="s">
        <v>558</v>
      </c>
      <c r="AW39" s="75"/>
      <c r="AX39" s="75"/>
      <c r="AY39" s="59" t="s">
        <v>558</v>
      </c>
    </row>
    <row r="40" spans="2:51" ht="60" customHeight="1">
      <c r="B40" s="58">
        <v>21</v>
      </c>
      <c r="C40" s="59" t="s">
        <v>558</v>
      </c>
      <c r="D40" s="158"/>
      <c r="E40" s="159"/>
      <c r="F40" s="160"/>
      <c r="G40" s="66"/>
      <c r="H40" s="54"/>
      <c r="I40" s="54"/>
      <c r="J40" s="82"/>
      <c r="K40" s="66"/>
      <c r="L40" s="54"/>
      <c r="M40" s="54"/>
      <c r="N40" s="69"/>
      <c r="O40" s="66"/>
      <c r="P40" s="54"/>
      <c r="Q40" s="54"/>
      <c r="R40" s="54"/>
      <c r="S40" s="54"/>
      <c r="T40" s="54"/>
      <c r="U40" s="54"/>
      <c r="V40" s="54"/>
      <c r="W40" s="69"/>
      <c r="X40" s="66"/>
      <c r="Y40" s="54"/>
      <c r="Z40" s="54"/>
      <c r="AA40" s="54"/>
      <c r="AB40" s="54"/>
      <c r="AC40" s="54"/>
      <c r="AD40" s="54"/>
      <c r="AE40" s="54"/>
      <c r="AF40" s="54"/>
      <c r="AG40" s="54"/>
      <c r="AH40" s="54"/>
      <c r="AI40" s="82"/>
      <c r="AJ40" s="66"/>
      <c r="AK40" s="54"/>
      <c r="AL40" s="54"/>
      <c r="AM40" s="54"/>
      <c r="AN40" s="54"/>
      <c r="AO40" s="54"/>
      <c r="AP40" s="82"/>
      <c r="AQ40" s="66"/>
      <c r="AR40" s="54"/>
      <c r="AS40" s="69"/>
      <c r="AT40" s="71"/>
      <c r="AU40" s="75"/>
      <c r="AV40" s="73" t="s">
        <v>558</v>
      </c>
      <c r="AW40" s="75"/>
      <c r="AX40" s="75"/>
      <c r="AY40" s="59" t="s">
        <v>558</v>
      </c>
    </row>
    <row r="41" spans="2:51" ht="60" customHeight="1">
      <c r="B41" s="58">
        <v>22</v>
      </c>
      <c r="C41" s="59" t="s">
        <v>558</v>
      </c>
      <c r="D41" s="158"/>
      <c r="E41" s="159"/>
      <c r="F41" s="160"/>
      <c r="G41" s="66"/>
      <c r="H41" s="54"/>
      <c r="I41" s="54"/>
      <c r="J41" s="82"/>
      <c r="K41" s="66"/>
      <c r="L41" s="54"/>
      <c r="M41" s="54"/>
      <c r="N41" s="69"/>
      <c r="O41" s="66"/>
      <c r="P41" s="54"/>
      <c r="Q41" s="54"/>
      <c r="R41" s="54"/>
      <c r="S41" s="54"/>
      <c r="T41" s="54"/>
      <c r="U41" s="54"/>
      <c r="V41" s="54"/>
      <c r="W41" s="69"/>
      <c r="X41" s="66"/>
      <c r="Y41" s="54"/>
      <c r="Z41" s="54"/>
      <c r="AA41" s="54"/>
      <c r="AB41" s="54"/>
      <c r="AC41" s="54"/>
      <c r="AD41" s="54"/>
      <c r="AE41" s="54"/>
      <c r="AF41" s="54"/>
      <c r="AG41" s="54"/>
      <c r="AH41" s="54"/>
      <c r="AI41" s="82"/>
      <c r="AJ41" s="66"/>
      <c r="AK41" s="54"/>
      <c r="AL41" s="54"/>
      <c r="AM41" s="54"/>
      <c r="AN41" s="54"/>
      <c r="AO41" s="54"/>
      <c r="AP41" s="82"/>
      <c r="AQ41" s="66"/>
      <c r="AR41" s="54"/>
      <c r="AS41" s="69"/>
      <c r="AT41" s="71"/>
      <c r="AU41" s="75"/>
      <c r="AV41" s="73" t="s">
        <v>558</v>
      </c>
      <c r="AW41" s="75"/>
      <c r="AX41" s="75"/>
      <c r="AY41" s="59" t="s">
        <v>558</v>
      </c>
    </row>
    <row r="42" spans="2:51" ht="60" customHeight="1">
      <c r="B42" s="58">
        <v>23</v>
      </c>
      <c r="C42" s="59" t="s">
        <v>558</v>
      </c>
      <c r="D42" s="158"/>
      <c r="E42" s="159"/>
      <c r="F42" s="160"/>
      <c r="G42" s="66"/>
      <c r="H42" s="54"/>
      <c r="I42" s="54"/>
      <c r="J42" s="82"/>
      <c r="K42" s="66"/>
      <c r="L42" s="54"/>
      <c r="M42" s="54"/>
      <c r="N42" s="69"/>
      <c r="O42" s="66"/>
      <c r="P42" s="54"/>
      <c r="Q42" s="54"/>
      <c r="R42" s="54"/>
      <c r="S42" s="54"/>
      <c r="T42" s="54"/>
      <c r="U42" s="54"/>
      <c r="V42" s="54"/>
      <c r="W42" s="69"/>
      <c r="X42" s="66"/>
      <c r="Y42" s="54"/>
      <c r="Z42" s="54"/>
      <c r="AA42" s="54"/>
      <c r="AB42" s="54"/>
      <c r="AC42" s="54"/>
      <c r="AD42" s="54"/>
      <c r="AE42" s="54"/>
      <c r="AF42" s="54"/>
      <c r="AG42" s="54"/>
      <c r="AH42" s="54"/>
      <c r="AI42" s="82"/>
      <c r="AJ42" s="66"/>
      <c r="AK42" s="54"/>
      <c r="AL42" s="54"/>
      <c r="AM42" s="54"/>
      <c r="AN42" s="54"/>
      <c r="AO42" s="54"/>
      <c r="AP42" s="82"/>
      <c r="AQ42" s="66"/>
      <c r="AR42" s="54"/>
      <c r="AS42" s="69"/>
      <c r="AT42" s="71"/>
      <c r="AU42" s="75"/>
      <c r="AV42" s="73" t="s">
        <v>558</v>
      </c>
      <c r="AW42" s="75"/>
      <c r="AX42" s="75"/>
      <c r="AY42" s="59" t="s">
        <v>558</v>
      </c>
    </row>
    <row r="43" spans="2:51" ht="60" customHeight="1">
      <c r="B43" s="58">
        <v>24</v>
      </c>
      <c r="C43" s="59" t="s">
        <v>558</v>
      </c>
      <c r="D43" s="158"/>
      <c r="E43" s="159"/>
      <c r="F43" s="160"/>
      <c r="G43" s="66"/>
      <c r="H43" s="54"/>
      <c r="I43" s="54"/>
      <c r="J43" s="82"/>
      <c r="K43" s="66"/>
      <c r="L43" s="54"/>
      <c r="M43" s="54"/>
      <c r="N43" s="69"/>
      <c r="O43" s="66"/>
      <c r="P43" s="54"/>
      <c r="Q43" s="54"/>
      <c r="R43" s="54"/>
      <c r="S43" s="54"/>
      <c r="T43" s="54"/>
      <c r="U43" s="54"/>
      <c r="V43" s="54"/>
      <c r="W43" s="69"/>
      <c r="X43" s="66"/>
      <c r="Y43" s="54"/>
      <c r="Z43" s="54"/>
      <c r="AA43" s="54"/>
      <c r="AB43" s="54"/>
      <c r="AC43" s="54"/>
      <c r="AD43" s="54"/>
      <c r="AE43" s="54"/>
      <c r="AF43" s="54"/>
      <c r="AG43" s="54"/>
      <c r="AH43" s="54"/>
      <c r="AI43" s="82"/>
      <c r="AJ43" s="66"/>
      <c r="AK43" s="54"/>
      <c r="AL43" s="54"/>
      <c r="AM43" s="54"/>
      <c r="AN43" s="54"/>
      <c r="AO43" s="54"/>
      <c r="AP43" s="82"/>
      <c r="AQ43" s="66"/>
      <c r="AR43" s="54"/>
      <c r="AS43" s="69"/>
      <c r="AT43" s="71"/>
      <c r="AU43" s="75"/>
      <c r="AV43" s="73" t="s">
        <v>558</v>
      </c>
      <c r="AW43" s="75"/>
      <c r="AX43" s="75"/>
      <c r="AY43" s="59" t="s">
        <v>558</v>
      </c>
    </row>
    <row r="44" spans="2:51" ht="60" customHeight="1">
      <c r="B44" s="58">
        <v>25</v>
      </c>
      <c r="C44" s="59" t="s">
        <v>558</v>
      </c>
      <c r="D44" s="158"/>
      <c r="E44" s="159"/>
      <c r="F44" s="160"/>
      <c r="G44" s="66"/>
      <c r="H44" s="54"/>
      <c r="I44" s="54"/>
      <c r="J44" s="82"/>
      <c r="K44" s="66"/>
      <c r="L44" s="54"/>
      <c r="M44" s="54"/>
      <c r="N44" s="69"/>
      <c r="O44" s="66"/>
      <c r="P44" s="54"/>
      <c r="Q44" s="54"/>
      <c r="R44" s="54"/>
      <c r="S44" s="54"/>
      <c r="T44" s="54"/>
      <c r="U44" s="54"/>
      <c r="V44" s="54"/>
      <c r="W44" s="69"/>
      <c r="X44" s="66"/>
      <c r="Y44" s="54"/>
      <c r="Z44" s="54"/>
      <c r="AA44" s="54"/>
      <c r="AB44" s="54"/>
      <c r="AC44" s="54"/>
      <c r="AD44" s="54"/>
      <c r="AE44" s="54"/>
      <c r="AF44" s="54"/>
      <c r="AG44" s="54"/>
      <c r="AH44" s="54"/>
      <c r="AI44" s="82"/>
      <c r="AJ44" s="66"/>
      <c r="AK44" s="54"/>
      <c r="AL44" s="54"/>
      <c r="AM44" s="54"/>
      <c r="AN44" s="54"/>
      <c r="AO44" s="54"/>
      <c r="AP44" s="82"/>
      <c r="AQ44" s="66"/>
      <c r="AR44" s="54"/>
      <c r="AS44" s="69"/>
      <c r="AT44" s="71"/>
      <c r="AU44" s="75"/>
      <c r="AV44" s="73" t="s">
        <v>558</v>
      </c>
      <c r="AW44" s="75"/>
      <c r="AX44" s="75"/>
      <c r="AY44" s="59" t="s">
        <v>558</v>
      </c>
    </row>
    <row r="45" spans="2:51" ht="60" customHeight="1">
      <c r="B45" s="58">
        <v>26</v>
      </c>
      <c r="C45" s="59" t="s">
        <v>558</v>
      </c>
      <c r="D45" s="158"/>
      <c r="E45" s="159"/>
      <c r="F45" s="160"/>
      <c r="G45" s="66"/>
      <c r="H45" s="54"/>
      <c r="I45" s="54"/>
      <c r="J45" s="82"/>
      <c r="K45" s="66"/>
      <c r="L45" s="54"/>
      <c r="M45" s="54"/>
      <c r="N45" s="69"/>
      <c r="O45" s="66"/>
      <c r="P45" s="54"/>
      <c r="Q45" s="54"/>
      <c r="R45" s="54"/>
      <c r="S45" s="54"/>
      <c r="T45" s="54"/>
      <c r="U45" s="54"/>
      <c r="V45" s="54"/>
      <c r="W45" s="69"/>
      <c r="X45" s="66"/>
      <c r="Y45" s="54"/>
      <c r="Z45" s="54"/>
      <c r="AA45" s="54"/>
      <c r="AB45" s="54"/>
      <c r="AC45" s="54"/>
      <c r="AD45" s="54"/>
      <c r="AE45" s="54"/>
      <c r="AF45" s="54"/>
      <c r="AG45" s="54"/>
      <c r="AH45" s="54"/>
      <c r="AI45" s="82"/>
      <c r="AJ45" s="66"/>
      <c r="AK45" s="54"/>
      <c r="AL45" s="54"/>
      <c r="AM45" s="54"/>
      <c r="AN45" s="54"/>
      <c r="AO45" s="54"/>
      <c r="AP45" s="82"/>
      <c r="AQ45" s="66"/>
      <c r="AR45" s="54"/>
      <c r="AS45" s="69"/>
      <c r="AT45" s="71"/>
      <c r="AU45" s="75"/>
      <c r="AV45" s="73" t="s">
        <v>558</v>
      </c>
      <c r="AW45" s="75"/>
      <c r="AX45" s="75"/>
      <c r="AY45" s="59" t="s">
        <v>558</v>
      </c>
    </row>
    <row r="46" spans="2:51" ht="60" customHeight="1">
      <c r="B46" s="58">
        <v>27</v>
      </c>
      <c r="C46" s="59" t="s">
        <v>558</v>
      </c>
      <c r="D46" s="158"/>
      <c r="E46" s="159"/>
      <c r="F46" s="160"/>
      <c r="G46" s="66"/>
      <c r="H46" s="54"/>
      <c r="I46" s="54"/>
      <c r="J46" s="82"/>
      <c r="K46" s="66"/>
      <c r="L46" s="54"/>
      <c r="M46" s="54"/>
      <c r="N46" s="69"/>
      <c r="O46" s="66"/>
      <c r="P46" s="54"/>
      <c r="Q46" s="54"/>
      <c r="R46" s="54"/>
      <c r="S46" s="54"/>
      <c r="T46" s="54"/>
      <c r="U46" s="54"/>
      <c r="V46" s="54"/>
      <c r="W46" s="69"/>
      <c r="X46" s="66"/>
      <c r="Y46" s="54"/>
      <c r="Z46" s="54"/>
      <c r="AA46" s="54"/>
      <c r="AB46" s="54"/>
      <c r="AC46" s="54"/>
      <c r="AD46" s="54"/>
      <c r="AE46" s="54"/>
      <c r="AF46" s="54"/>
      <c r="AG46" s="54"/>
      <c r="AH46" s="54"/>
      <c r="AI46" s="82"/>
      <c r="AJ46" s="66"/>
      <c r="AK46" s="54"/>
      <c r="AL46" s="54"/>
      <c r="AM46" s="54"/>
      <c r="AN46" s="54"/>
      <c r="AO46" s="54"/>
      <c r="AP46" s="82"/>
      <c r="AQ46" s="66"/>
      <c r="AR46" s="54"/>
      <c r="AS46" s="69"/>
      <c r="AT46" s="71"/>
      <c r="AU46" s="75"/>
      <c r="AV46" s="73" t="s">
        <v>558</v>
      </c>
      <c r="AW46" s="75"/>
      <c r="AX46" s="75"/>
      <c r="AY46" s="59" t="s">
        <v>558</v>
      </c>
    </row>
    <row r="47" spans="2:51" ht="60" customHeight="1">
      <c r="B47" s="58">
        <v>28</v>
      </c>
      <c r="C47" s="59" t="s">
        <v>558</v>
      </c>
      <c r="D47" s="158"/>
      <c r="E47" s="159"/>
      <c r="F47" s="160"/>
      <c r="G47" s="66"/>
      <c r="H47" s="54"/>
      <c r="I47" s="54"/>
      <c r="J47" s="82"/>
      <c r="K47" s="66"/>
      <c r="L47" s="54"/>
      <c r="M47" s="54"/>
      <c r="N47" s="69"/>
      <c r="O47" s="66"/>
      <c r="P47" s="54"/>
      <c r="Q47" s="54"/>
      <c r="R47" s="54"/>
      <c r="S47" s="54"/>
      <c r="T47" s="54"/>
      <c r="U47" s="54"/>
      <c r="V47" s="54"/>
      <c r="W47" s="69"/>
      <c r="X47" s="66"/>
      <c r="Y47" s="54"/>
      <c r="Z47" s="54"/>
      <c r="AA47" s="54"/>
      <c r="AB47" s="54"/>
      <c r="AC47" s="54"/>
      <c r="AD47" s="54"/>
      <c r="AE47" s="54"/>
      <c r="AF47" s="54"/>
      <c r="AG47" s="54"/>
      <c r="AH47" s="54"/>
      <c r="AI47" s="82"/>
      <c r="AJ47" s="66"/>
      <c r="AK47" s="54"/>
      <c r="AL47" s="54"/>
      <c r="AM47" s="54"/>
      <c r="AN47" s="54"/>
      <c r="AO47" s="54"/>
      <c r="AP47" s="82"/>
      <c r="AQ47" s="66"/>
      <c r="AR47" s="54"/>
      <c r="AS47" s="69"/>
      <c r="AT47" s="71"/>
      <c r="AU47" s="75"/>
      <c r="AV47" s="73" t="s">
        <v>558</v>
      </c>
      <c r="AW47" s="75"/>
      <c r="AX47" s="75"/>
      <c r="AY47" s="59" t="s">
        <v>558</v>
      </c>
    </row>
    <row r="48" spans="2:51" ht="60" customHeight="1">
      <c r="B48" s="58">
        <v>29</v>
      </c>
      <c r="C48" s="59" t="s">
        <v>558</v>
      </c>
      <c r="D48" s="158"/>
      <c r="E48" s="159"/>
      <c r="F48" s="160"/>
      <c r="G48" s="66"/>
      <c r="H48" s="54"/>
      <c r="I48" s="54"/>
      <c r="J48" s="82"/>
      <c r="K48" s="66"/>
      <c r="L48" s="54"/>
      <c r="M48" s="54"/>
      <c r="N48" s="69"/>
      <c r="O48" s="66"/>
      <c r="P48" s="54"/>
      <c r="Q48" s="54"/>
      <c r="R48" s="54"/>
      <c r="S48" s="54"/>
      <c r="T48" s="54"/>
      <c r="U48" s="54"/>
      <c r="V48" s="54"/>
      <c r="W48" s="69"/>
      <c r="X48" s="66"/>
      <c r="Y48" s="54"/>
      <c r="Z48" s="54"/>
      <c r="AA48" s="54"/>
      <c r="AB48" s="54"/>
      <c r="AC48" s="54"/>
      <c r="AD48" s="54"/>
      <c r="AE48" s="54"/>
      <c r="AF48" s="54"/>
      <c r="AG48" s="54"/>
      <c r="AH48" s="54"/>
      <c r="AI48" s="82"/>
      <c r="AJ48" s="66"/>
      <c r="AK48" s="54"/>
      <c r="AL48" s="54"/>
      <c r="AM48" s="54"/>
      <c r="AN48" s="54"/>
      <c r="AO48" s="54"/>
      <c r="AP48" s="82"/>
      <c r="AQ48" s="66"/>
      <c r="AR48" s="54"/>
      <c r="AS48" s="69"/>
      <c r="AT48" s="71"/>
      <c r="AU48" s="75"/>
      <c r="AV48" s="73" t="s">
        <v>558</v>
      </c>
      <c r="AW48" s="75"/>
      <c r="AX48" s="75"/>
      <c r="AY48" s="59" t="s">
        <v>558</v>
      </c>
    </row>
    <row r="49" spans="2:51" ht="60" customHeight="1">
      <c r="B49" s="58">
        <v>30</v>
      </c>
      <c r="C49" s="59" t="s">
        <v>558</v>
      </c>
      <c r="D49" s="158"/>
      <c r="E49" s="159"/>
      <c r="F49" s="160"/>
      <c r="G49" s="66"/>
      <c r="H49" s="54"/>
      <c r="I49" s="54"/>
      <c r="J49" s="82"/>
      <c r="K49" s="66"/>
      <c r="L49" s="54"/>
      <c r="M49" s="54"/>
      <c r="N49" s="69"/>
      <c r="O49" s="66"/>
      <c r="P49" s="54"/>
      <c r="Q49" s="54"/>
      <c r="R49" s="54"/>
      <c r="S49" s="54"/>
      <c r="T49" s="54"/>
      <c r="U49" s="54"/>
      <c r="V49" s="54"/>
      <c r="W49" s="69"/>
      <c r="X49" s="66"/>
      <c r="Y49" s="54"/>
      <c r="Z49" s="54"/>
      <c r="AA49" s="54"/>
      <c r="AB49" s="54"/>
      <c r="AC49" s="54"/>
      <c r="AD49" s="54"/>
      <c r="AE49" s="54"/>
      <c r="AF49" s="54"/>
      <c r="AG49" s="54"/>
      <c r="AH49" s="54"/>
      <c r="AI49" s="82"/>
      <c r="AJ49" s="66"/>
      <c r="AK49" s="54"/>
      <c r="AL49" s="54"/>
      <c r="AM49" s="54"/>
      <c r="AN49" s="54"/>
      <c r="AO49" s="54"/>
      <c r="AP49" s="82"/>
      <c r="AQ49" s="66"/>
      <c r="AR49" s="54"/>
      <c r="AS49" s="69"/>
      <c r="AT49" s="71"/>
      <c r="AU49" s="75"/>
      <c r="AV49" s="73" t="s">
        <v>558</v>
      </c>
      <c r="AW49" s="75"/>
      <c r="AX49" s="75"/>
      <c r="AY49" s="59" t="s">
        <v>558</v>
      </c>
    </row>
    <row r="50" spans="2:51" ht="15" customHeight="1"/>
  </sheetData>
  <sheetProtection password="8584" sheet="1" objects="1" scenarios="1"/>
  <mergeCells count="56">
    <mergeCell ref="P4:Q4"/>
    <mergeCell ref="P5:Q5"/>
    <mergeCell ref="P6:Q6"/>
    <mergeCell ref="L12:N12"/>
    <mergeCell ref="O12:Q12"/>
    <mergeCell ref="P7:Q7"/>
    <mergeCell ref="R12:T12"/>
    <mergeCell ref="AQ14:AS14"/>
    <mergeCell ref="D15:F15"/>
    <mergeCell ref="G15:J15"/>
    <mergeCell ref="K15:N15"/>
    <mergeCell ref="O15:W15"/>
    <mergeCell ref="X15:AI15"/>
    <mergeCell ref="AJ15:AP15"/>
    <mergeCell ref="AQ15:AS15"/>
    <mergeCell ref="D20:F20"/>
    <mergeCell ref="G16:J17"/>
    <mergeCell ref="K16:N17"/>
    <mergeCell ref="O16:W17"/>
    <mergeCell ref="X16:AI17"/>
    <mergeCell ref="AT16:AT19"/>
    <mergeCell ref="AU16:AU19"/>
    <mergeCell ref="AW16:AW19"/>
    <mergeCell ref="AX16:AX19"/>
    <mergeCell ref="D19:F19"/>
    <mergeCell ref="AJ16:AP17"/>
    <mergeCell ref="AQ16:AS17"/>
    <mergeCell ref="D32:F32"/>
    <mergeCell ref="D21:F21"/>
    <mergeCell ref="D22:F22"/>
    <mergeCell ref="D23:F23"/>
    <mergeCell ref="D24:F24"/>
    <mergeCell ref="D25:F25"/>
    <mergeCell ref="D26:F26"/>
    <mergeCell ref="D27:F27"/>
    <mergeCell ref="D28:F28"/>
    <mergeCell ref="D29:F29"/>
    <mergeCell ref="D30:F30"/>
    <mergeCell ref="D31:F31"/>
    <mergeCell ref="D44:F44"/>
    <mergeCell ref="D33:F33"/>
    <mergeCell ref="D34:F34"/>
    <mergeCell ref="D35:F35"/>
    <mergeCell ref="D36:F36"/>
    <mergeCell ref="D37:F37"/>
    <mergeCell ref="D38:F38"/>
    <mergeCell ref="D39:F39"/>
    <mergeCell ref="D40:F40"/>
    <mergeCell ref="D41:F41"/>
    <mergeCell ref="D42:F42"/>
    <mergeCell ref="D43:F43"/>
    <mergeCell ref="D45:F45"/>
    <mergeCell ref="D46:F46"/>
    <mergeCell ref="D47:F47"/>
    <mergeCell ref="D48:F48"/>
    <mergeCell ref="D49:F49"/>
  </mergeCells>
  <phoneticPr fontId="1"/>
  <conditionalFormatting sqref="J20:J49">
    <cfRule type="expression" dxfId="8" priority="2" stopIfTrue="1">
      <formula>$I20&lt;&gt;"○"</formula>
    </cfRule>
  </conditionalFormatting>
  <conditionalFormatting sqref="AI20:AI49">
    <cfRule type="expression" dxfId="7" priority="3" stopIfTrue="1">
      <formula>$AH20&lt;&gt;"○"</formula>
    </cfRule>
  </conditionalFormatting>
  <conditionalFormatting sqref="AP20:AP49">
    <cfRule type="expression" dxfId="6" priority="4" stopIfTrue="1">
      <formula>$AO20&lt;&gt;"○"</formula>
    </cfRule>
  </conditionalFormatting>
  <dataValidations count="5">
    <dataValidation type="list" allowBlank="1" showInputMessage="1" showErrorMessage="1" sqref="AV20:AV49" xr:uid="{00000000-0002-0000-0400-000000000000}">
      <formula1>"(選択),1.行政機関が相談機関として相談を受けた事例,2.行政機関・事業者において自発的に対応を行った好事例"</formula1>
    </dataValidation>
    <dataValidation type="whole" allowBlank="1" showInputMessage="1" showErrorMessage="1" sqref="C12" xr:uid="{00000000-0002-0000-0400-000001000000}">
      <formula1>0</formula1>
      <formula2>30</formula2>
    </dataValidation>
    <dataValidation type="list" allowBlank="1" showInputMessage="1" showErrorMessage="1" sqref="G20:I49 K20:AH49 AQ20:AT49 AJ20:AO49" xr:uid="{00000000-0002-0000-0400-000002000000}">
      <formula1>"○"</formula1>
    </dataValidation>
    <dataValidation type="list" allowBlank="1" showInputMessage="1" showErrorMessage="1" sqref="AY20:AY49" xr:uid="{00000000-0002-0000-0400-000003000000}">
      <formula1>"(選択),1.解決に至った,2.まだ解決に至っていない"</formula1>
    </dataValidation>
    <dataValidation type="list" allowBlank="1" showInputMessage="1" showErrorMessage="1" sqref="C20:C49" xr:uid="{00000000-0002-0000-0400-000004000000}">
      <formula1>"(選択),1.行政機関等,2.事業者"</formula1>
    </dataValidation>
  </dataValidations>
  <pageMargins left="0.51181102362204722" right="0.51181102362204722" top="0.59055118110236227" bottom="0.19685039370078741" header="0.31496062992125984" footer="0.19685039370078741"/>
  <pageSetup paperSize="8" scale="60" orientation="landscape" r:id="rId1"/>
  <rowBreaks count="1" manualBreakCount="1">
    <brk id="34" max="51" man="1"/>
  </rowBreaks>
  <colBreaks count="1" manualBreakCount="1">
    <brk id="46" max="4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B1:AY50"/>
  <sheetViews>
    <sheetView showGridLines="0" zoomScaleNormal="100" workbookViewId="0"/>
  </sheetViews>
  <sheetFormatPr defaultColWidth="9.33203125" defaultRowHeight="24.95" customHeight="1"/>
  <cols>
    <col min="1" max="1" width="2.83203125" style="2" customWidth="1"/>
    <col min="2" max="2" width="5.83203125" style="2" customWidth="1"/>
    <col min="3" max="3" width="20.83203125" style="2" customWidth="1"/>
    <col min="4" max="5" width="8.83203125" style="2" customWidth="1"/>
    <col min="6" max="6" width="15.83203125" style="2" customWidth="1"/>
    <col min="7" max="9" width="5.83203125" style="2" customWidth="1"/>
    <col min="10" max="10" width="30.83203125" style="2" customWidth="1"/>
    <col min="11" max="34" width="5.83203125" style="2" customWidth="1"/>
    <col min="35" max="35" width="30.83203125" style="2" customWidth="1"/>
    <col min="36" max="41" width="5.83203125" style="2" customWidth="1"/>
    <col min="42" max="42" width="30.83203125" style="2" customWidth="1"/>
    <col min="43" max="46" width="12.83203125" style="2" customWidth="1"/>
    <col min="47" max="47" width="90.83203125" style="2" customWidth="1"/>
    <col min="48" max="48" width="48.83203125" style="2" customWidth="1"/>
    <col min="49" max="49" width="138.83203125" style="2" customWidth="1"/>
    <col min="50" max="50" width="90.83203125" style="2" customWidth="1"/>
    <col min="51" max="51" width="27.83203125" style="2" customWidth="1"/>
    <col min="52" max="52" width="1.83203125" style="2" customWidth="1"/>
    <col min="53" max="16384" width="9.33203125" style="2"/>
  </cols>
  <sheetData>
    <row r="1" spans="2:51" ht="20.100000000000001" customHeight="1">
      <c r="B1" s="37" t="s">
        <v>559</v>
      </c>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row>
    <row r="2" spans="2:51" ht="12" customHeight="1">
      <c r="C2" s="48" t="s">
        <v>560</v>
      </c>
    </row>
    <row r="3" spans="2:51" ht="12" customHeight="1">
      <c r="C3" s="49" t="s">
        <v>462</v>
      </c>
      <c r="P3" s="27" t="s">
        <v>443</v>
      </c>
    </row>
    <row r="4" spans="2:51" ht="12" customHeight="1">
      <c r="C4" s="49" t="s">
        <v>463</v>
      </c>
      <c r="P4" s="141" t="s">
        <v>10</v>
      </c>
      <c r="Q4" s="143"/>
      <c r="R4" s="27" t="s">
        <v>11</v>
      </c>
    </row>
    <row r="5" spans="2:51" ht="12" customHeight="1">
      <c r="C5" s="49" t="s">
        <v>464</v>
      </c>
      <c r="P5" s="179"/>
      <c r="Q5" s="180"/>
      <c r="R5" s="27" t="s">
        <v>446</v>
      </c>
    </row>
    <row r="6" spans="2:51" ht="12" customHeight="1">
      <c r="C6" s="49" t="s">
        <v>465</v>
      </c>
      <c r="P6" s="153"/>
      <c r="Q6" s="155"/>
      <c r="R6" s="27" t="s">
        <v>466</v>
      </c>
      <c r="S6" s="35"/>
      <c r="T6" s="35"/>
    </row>
    <row r="7" spans="2:51" ht="12" customHeight="1">
      <c r="C7" s="49" t="s">
        <v>467</v>
      </c>
      <c r="P7" s="138"/>
      <c r="Q7" s="140"/>
      <c r="R7" s="27" t="s">
        <v>449</v>
      </c>
      <c r="S7" s="35"/>
      <c r="T7" s="35"/>
    </row>
    <row r="8" spans="2:51" ht="12" customHeight="1">
      <c r="C8" s="49" t="s">
        <v>468</v>
      </c>
      <c r="S8" s="35"/>
      <c r="T8" s="35"/>
    </row>
    <row r="9" spans="2:51" ht="12" customHeight="1">
      <c r="C9" s="49" t="s">
        <v>469</v>
      </c>
      <c r="R9" s="27"/>
      <c r="S9" s="35"/>
      <c r="T9" s="35"/>
    </row>
    <row r="10" spans="2:51" ht="12" customHeight="1">
      <c r="C10" s="49" t="s">
        <v>470</v>
      </c>
      <c r="R10" s="27"/>
      <c r="S10" s="35"/>
      <c r="T10" s="35"/>
    </row>
    <row r="11" spans="2:51" ht="12" customHeight="1">
      <c r="C11" s="48" t="s">
        <v>471</v>
      </c>
    </row>
    <row r="12" spans="2:51" ht="20.100000000000001" customHeight="1">
      <c r="C12" s="81"/>
      <c r="D12" s="1" t="s">
        <v>472</v>
      </c>
      <c r="L12" s="129" t="str">
        <f>HYPERLINK("#'項目E1(不当な差別的取扱い)'!A1","&lt;&lt; 項目E1へ")</f>
        <v>&lt;&lt; 項目E1へ</v>
      </c>
      <c r="M12" s="129"/>
      <c r="N12" s="129"/>
      <c r="O12" s="129" t="str">
        <f>HYPERLINK("#'設問一覧'!A1","設問一覧へ")</f>
        <v>設問一覧へ</v>
      </c>
      <c r="P12" s="129"/>
      <c r="Q12" s="129"/>
      <c r="R12" s="129" t="str">
        <f>HYPERLINK("#'項目E3(環境の整備)'!A1","項目E3へ &gt;&gt;")</f>
        <v>項目E3へ &gt;&gt;</v>
      </c>
      <c r="S12" s="129"/>
      <c r="T12" s="129"/>
    </row>
    <row r="13" spans="2:51" ht="9" customHeight="1"/>
    <row r="14" spans="2:51" ht="15" customHeight="1">
      <c r="B14" s="55"/>
      <c r="C14" s="55" t="s">
        <v>473</v>
      </c>
      <c r="D14" s="85" t="s">
        <v>474</v>
      </c>
      <c r="E14" s="86"/>
      <c r="F14" s="87"/>
      <c r="G14" s="85" t="s">
        <v>364</v>
      </c>
      <c r="H14" s="86"/>
      <c r="I14" s="86"/>
      <c r="J14" s="87"/>
      <c r="K14" s="85" t="s">
        <v>475</v>
      </c>
      <c r="L14" s="86"/>
      <c r="M14" s="86"/>
      <c r="N14" s="87"/>
      <c r="O14" s="85" t="s">
        <v>476</v>
      </c>
      <c r="P14" s="86"/>
      <c r="Q14" s="86"/>
      <c r="R14" s="86"/>
      <c r="S14" s="86"/>
      <c r="T14" s="86"/>
      <c r="U14" s="86"/>
      <c r="V14" s="86"/>
      <c r="W14" s="87"/>
      <c r="X14" s="85" t="s">
        <v>477</v>
      </c>
      <c r="Y14" s="86"/>
      <c r="Z14" s="86"/>
      <c r="AA14" s="86"/>
      <c r="AB14" s="86"/>
      <c r="AC14" s="86"/>
      <c r="AD14" s="86"/>
      <c r="AE14" s="86"/>
      <c r="AF14" s="86"/>
      <c r="AG14" s="86"/>
      <c r="AH14" s="86"/>
      <c r="AI14" s="87"/>
      <c r="AJ14" s="85" t="s">
        <v>478</v>
      </c>
      <c r="AK14" s="86"/>
      <c r="AL14" s="86"/>
      <c r="AM14" s="86"/>
      <c r="AN14" s="86"/>
      <c r="AO14" s="86"/>
      <c r="AP14" s="87"/>
      <c r="AQ14" s="181" t="s">
        <v>209</v>
      </c>
      <c r="AR14" s="182"/>
      <c r="AS14" s="183"/>
      <c r="AT14" s="55" t="s">
        <v>479</v>
      </c>
      <c r="AU14" s="55" t="s">
        <v>480</v>
      </c>
      <c r="AV14" s="55" t="s">
        <v>221</v>
      </c>
      <c r="AW14" s="55" t="s">
        <v>224</v>
      </c>
      <c r="AX14" s="55" t="s">
        <v>481</v>
      </c>
      <c r="AY14" s="55" t="s">
        <v>429</v>
      </c>
    </row>
    <row r="15" spans="2:51" ht="42" customHeight="1">
      <c r="B15" s="56"/>
      <c r="C15" s="84" t="s">
        <v>236</v>
      </c>
      <c r="D15" s="167" t="s">
        <v>483</v>
      </c>
      <c r="E15" s="174"/>
      <c r="F15" s="175"/>
      <c r="G15" s="167" t="s">
        <v>484</v>
      </c>
      <c r="H15" s="174"/>
      <c r="I15" s="174"/>
      <c r="J15" s="175"/>
      <c r="K15" s="167" t="s">
        <v>485</v>
      </c>
      <c r="L15" s="174"/>
      <c r="M15" s="174"/>
      <c r="N15" s="175"/>
      <c r="O15" s="167" t="s">
        <v>486</v>
      </c>
      <c r="P15" s="174"/>
      <c r="Q15" s="174"/>
      <c r="R15" s="174"/>
      <c r="S15" s="174"/>
      <c r="T15" s="174"/>
      <c r="U15" s="174"/>
      <c r="V15" s="174"/>
      <c r="W15" s="175"/>
      <c r="X15" s="167" t="s">
        <v>487</v>
      </c>
      <c r="Y15" s="174"/>
      <c r="Z15" s="174"/>
      <c r="AA15" s="174"/>
      <c r="AB15" s="174"/>
      <c r="AC15" s="174"/>
      <c r="AD15" s="174"/>
      <c r="AE15" s="174"/>
      <c r="AF15" s="174"/>
      <c r="AG15" s="174"/>
      <c r="AH15" s="174"/>
      <c r="AI15" s="175"/>
      <c r="AJ15" s="167" t="s">
        <v>488</v>
      </c>
      <c r="AK15" s="174"/>
      <c r="AL15" s="174"/>
      <c r="AM15" s="174"/>
      <c r="AN15" s="174"/>
      <c r="AO15" s="174"/>
      <c r="AP15" s="175"/>
      <c r="AQ15" s="167" t="s">
        <v>489</v>
      </c>
      <c r="AR15" s="174"/>
      <c r="AS15" s="175"/>
      <c r="AT15" s="84" t="s">
        <v>419</v>
      </c>
      <c r="AU15" s="84" t="s">
        <v>421</v>
      </c>
      <c r="AV15" s="84" t="s">
        <v>490</v>
      </c>
      <c r="AW15" s="84" t="s">
        <v>491</v>
      </c>
      <c r="AX15" s="84" t="s">
        <v>492</v>
      </c>
      <c r="AY15" s="84" t="s">
        <v>493</v>
      </c>
    </row>
    <row r="16" spans="2:51" ht="20.100000000000001" customHeight="1">
      <c r="B16" s="56"/>
      <c r="C16" s="56" t="s">
        <v>494</v>
      </c>
      <c r="D16" s="60"/>
      <c r="E16" s="48"/>
      <c r="F16" s="61"/>
      <c r="G16" s="173" t="s">
        <v>495</v>
      </c>
      <c r="H16" s="168"/>
      <c r="I16" s="168"/>
      <c r="J16" s="169"/>
      <c r="K16" s="167" t="s">
        <v>495</v>
      </c>
      <c r="L16" s="174"/>
      <c r="M16" s="174"/>
      <c r="N16" s="175"/>
      <c r="O16" s="173" t="s">
        <v>495</v>
      </c>
      <c r="P16" s="168"/>
      <c r="Q16" s="168"/>
      <c r="R16" s="168"/>
      <c r="S16" s="168"/>
      <c r="T16" s="168"/>
      <c r="U16" s="168"/>
      <c r="V16" s="168"/>
      <c r="W16" s="169"/>
      <c r="X16" s="173" t="s">
        <v>495</v>
      </c>
      <c r="Y16" s="168"/>
      <c r="Z16" s="168"/>
      <c r="AA16" s="168"/>
      <c r="AB16" s="168"/>
      <c r="AC16" s="168"/>
      <c r="AD16" s="168"/>
      <c r="AE16" s="168"/>
      <c r="AF16" s="168"/>
      <c r="AG16" s="168"/>
      <c r="AH16" s="168"/>
      <c r="AI16" s="169"/>
      <c r="AJ16" s="167" t="s">
        <v>496</v>
      </c>
      <c r="AK16" s="168"/>
      <c r="AL16" s="168"/>
      <c r="AM16" s="168"/>
      <c r="AN16" s="168"/>
      <c r="AO16" s="168"/>
      <c r="AP16" s="169"/>
      <c r="AQ16" s="167" t="s">
        <v>497</v>
      </c>
      <c r="AR16" s="168"/>
      <c r="AS16" s="169"/>
      <c r="AT16" s="161" t="s">
        <v>498</v>
      </c>
      <c r="AU16" s="161" t="s">
        <v>561</v>
      </c>
      <c r="AV16" s="56" t="s">
        <v>500</v>
      </c>
      <c r="AW16" s="163" t="s">
        <v>562</v>
      </c>
      <c r="AX16" s="161" t="s">
        <v>502</v>
      </c>
      <c r="AY16" s="56" t="s">
        <v>503</v>
      </c>
    </row>
    <row r="17" spans="2:51" ht="20.100000000000001" customHeight="1">
      <c r="B17" s="56"/>
      <c r="C17" s="56" t="s">
        <v>504</v>
      </c>
      <c r="D17" s="60"/>
      <c r="E17" s="48"/>
      <c r="F17" s="61"/>
      <c r="G17" s="170"/>
      <c r="H17" s="171"/>
      <c r="I17" s="171"/>
      <c r="J17" s="172"/>
      <c r="K17" s="176"/>
      <c r="L17" s="177"/>
      <c r="M17" s="177"/>
      <c r="N17" s="178"/>
      <c r="O17" s="170"/>
      <c r="P17" s="171"/>
      <c r="Q17" s="171"/>
      <c r="R17" s="171"/>
      <c r="S17" s="171"/>
      <c r="T17" s="171"/>
      <c r="U17" s="171"/>
      <c r="V17" s="171"/>
      <c r="W17" s="172"/>
      <c r="X17" s="170"/>
      <c r="Y17" s="171"/>
      <c r="Z17" s="171"/>
      <c r="AA17" s="171"/>
      <c r="AB17" s="171"/>
      <c r="AC17" s="171"/>
      <c r="AD17" s="171"/>
      <c r="AE17" s="171"/>
      <c r="AF17" s="171"/>
      <c r="AG17" s="171"/>
      <c r="AH17" s="171"/>
      <c r="AI17" s="172"/>
      <c r="AJ17" s="170"/>
      <c r="AK17" s="171"/>
      <c r="AL17" s="171"/>
      <c r="AM17" s="171"/>
      <c r="AN17" s="171"/>
      <c r="AO17" s="171"/>
      <c r="AP17" s="172"/>
      <c r="AQ17" s="170"/>
      <c r="AR17" s="171"/>
      <c r="AS17" s="172"/>
      <c r="AT17" s="162"/>
      <c r="AU17" s="162"/>
      <c r="AV17" s="56" t="s">
        <v>505</v>
      </c>
      <c r="AW17" s="163"/>
      <c r="AX17" s="162"/>
      <c r="AY17" s="56" t="s">
        <v>506</v>
      </c>
    </row>
    <row r="18" spans="2:51" ht="15" customHeight="1">
      <c r="B18" s="56"/>
      <c r="C18" s="56"/>
      <c r="D18" s="60"/>
      <c r="E18" s="48"/>
      <c r="F18" s="61"/>
      <c r="G18" s="62" t="s">
        <v>507</v>
      </c>
      <c r="H18" s="50" t="s">
        <v>508</v>
      </c>
      <c r="I18" s="51" t="s">
        <v>509</v>
      </c>
      <c r="J18" s="63"/>
      <c r="K18" s="62" t="s">
        <v>507</v>
      </c>
      <c r="L18" s="50" t="s">
        <v>508</v>
      </c>
      <c r="M18" s="50" t="s">
        <v>510</v>
      </c>
      <c r="N18" s="67" t="s">
        <v>511</v>
      </c>
      <c r="O18" s="62" t="s">
        <v>507</v>
      </c>
      <c r="P18" s="50" t="s">
        <v>508</v>
      </c>
      <c r="Q18" s="50" t="s">
        <v>509</v>
      </c>
      <c r="R18" s="50" t="s">
        <v>511</v>
      </c>
      <c r="S18" s="50" t="s">
        <v>512</v>
      </c>
      <c r="T18" s="50" t="s">
        <v>513</v>
      </c>
      <c r="U18" s="50" t="s">
        <v>514</v>
      </c>
      <c r="V18" s="50" t="s">
        <v>515</v>
      </c>
      <c r="W18" s="67" t="s">
        <v>516</v>
      </c>
      <c r="X18" s="62" t="s">
        <v>507</v>
      </c>
      <c r="Y18" s="50" t="s">
        <v>508</v>
      </c>
      <c r="Z18" s="50" t="s">
        <v>509</v>
      </c>
      <c r="AA18" s="50" t="s">
        <v>511</v>
      </c>
      <c r="AB18" s="50" t="s">
        <v>512</v>
      </c>
      <c r="AC18" s="50" t="s">
        <v>513</v>
      </c>
      <c r="AD18" s="50" t="s">
        <v>514</v>
      </c>
      <c r="AE18" s="50" t="s">
        <v>515</v>
      </c>
      <c r="AF18" s="50" t="s">
        <v>516</v>
      </c>
      <c r="AG18" s="50" t="s">
        <v>517</v>
      </c>
      <c r="AH18" s="51" t="s">
        <v>518</v>
      </c>
      <c r="AI18" s="63"/>
      <c r="AJ18" s="62" t="s">
        <v>507</v>
      </c>
      <c r="AK18" s="50" t="s">
        <v>508</v>
      </c>
      <c r="AL18" s="50" t="s">
        <v>509</v>
      </c>
      <c r="AM18" s="50" t="s">
        <v>511</v>
      </c>
      <c r="AN18" s="50" t="s">
        <v>512</v>
      </c>
      <c r="AO18" s="51" t="s">
        <v>513</v>
      </c>
      <c r="AP18" s="63"/>
      <c r="AQ18" s="62" t="s">
        <v>507</v>
      </c>
      <c r="AR18" s="50" t="s">
        <v>508</v>
      </c>
      <c r="AS18" s="67" t="s">
        <v>509</v>
      </c>
      <c r="AT18" s="162"/>
      <c r="AU18" s="162"/>
      <c r="AV18" s="56"/>
      <c r="AW18" s="163"/>
      <c r="AX18" s="162"/>
      <c r="AY18" s="56"/>
    </row>
    <row r="19" spans="2:51" ht="210" customHeight="1">
      <c r="B19" s="57"/>
      <c r="C19" s="83" t="s">
        <v>519</v>
      </c>
      <c r="D19" s="164" t="s">
        <v>520</v>
      </c>
      <c r="E19" s="165"/>
      <c r="F19" s="166"/>
      <c r="G19" s="64" t="s">
        <v>521</v>
      </c>
      <c r="H19" s="52" t="s">
        <v>522</v>
      </c>
      <c r="I19" s="52" t="s">
        <v>523</v>
      </c>
      <c r="J19" s="65" t="s">
        <v>524</v>
      </c>
      <c r="K19" s="64" t="s">
        <v>525</v>
      </c>
      <c r="L19" s="52" t="s">
        <v>526</v>
      </c>
      <c r="M19" s="52" t="s">
        <v>527</v>
      </c>
      <c r="N19" s="68" t="s">
        <v>528</v>
      </c>
      <c r="O19" s="70" t="s">
        <v>529</v>
      </c>
      <c r="P19" s="53" t="s">
        <v>530</v>
      </c>
      <c r="Q19" s="53" t="s">
        <v>531</v>
      </c>
      <c r="R19" s="53" t="s">
        <v>532</v>
      </c>
      <c r="S19" s="53" t="s">
        <v>533</v>
      </c>
      <c r="T19" s="53" t="s">
        <v>534</v>
      </c>
      <c r="U19" s="53" t="s">
        <v>535</v>
      </c>
      <c r="V19" s="53" t="s">
        <v>536</v>
      </c>
      <c r="W19" s="68" t="s">
        <v>537</v>
      </c>
      <c r="X19" s="64" t="s">
        <v>538</v>
      </c>
      <c r="Y19" s="52" t="s">
        <v>539</v>
      </c>
      <c r="Z19" s="52" t="s">
        <v>540</v>
      </c>
      <c r="AA19" s="52" t="s">
        <v>541</v>
      </c>
      <c r="AB19" s="52" t="s">
        <v>542</v>
      </c>
      <c r="AC19" s="52" t="s">
        <v>543</v>
      </c>
      <c r="AD19" s="52" t="s">
        <v>544</v>
      </c>
      <c r="AE19" s="52" t="s">
        <v>545</v>
      </c>
      <c r="AF19" s="52" t="s">
        <v>546</v>
      </c>
      <c r="AG19" s="52" t="s">
        <v>547</v>
      </c>
      <c r="AH19" s="52" t="s">
        <v>523</v>
      </c>
      <c r="AI19" s="65" t="s">
        <v>548</v>
      </c>
      <c r="AJ19" s="64" t="s">
        <v>549</v>
      </c>
      <c r="AK19" s="52" t="s">
        <v>550</v>
      </c>
      <c r="AL19" s="52" t="s">
        <v>551</v>
      </c>
      <c r="AM19" s="52" t="s">
        <v>552</v>
      </c>
      <c r="AN19" s="52" t="s">
        <v>553</v>
      </c>
      <c r="AO19" s="52" t="s">
        <v>523</v>
      </c>
      <c r="AP19" s="65" t="s">
        <v>554</v>
      </c>
      <c r="AQ19" s="64" t="s">
        <v>555</v>
      </c>
      <c r="AR19" s="52" t="s">
        <v>556</v>
      </c>
      <c r="AS19" s="68" t="s">
        <v>557</v>
      </c>
      <c r="AT19" s="162"/>
      <c r="AU19" s="162"/>
      <c r="AV19" s="83" t="s">
        <v>519</v>
      </c>
      <c r="AW19" s="161"/>
      <c r="AX19" s="162"/>
      <c r="AY19" s="83" t="s">
        <v>519</v>
      </c>
    </row>
    <row r="20" spans="2:51" ht="60" customHeight="1">
      <c r="B20" s="58">
        <v>1</v>
      </c>
      <c r="C20" s="59" t="s">
        <v>558</v>
      </c>
      <c r="D20" s="158"/>
      <c r="E20" s="159"/>
      <c r="F20" s="160"/>
      <c r="G20" s="66"/>
      <c r="H20" s="54"/>
      <c r="I20" s="54"/>
      <c r="J20" s="82"/>
      <c r="K20" s="66"/>
      <c r="L20" s="54"/>
      <c r="M20" s="54"/>
      <c r="N20" s="69"/>
      <c r="O20" s="66"/>
      <c r="P20" s="54"/>
      <c r="Q20" s="54"/>
      <c r="R20" s="54"/>
      <c r="S20" s="54"/>
      <c r="T20" s="54"/>
      <c r="U20" s="54"/>
      <c r="V20" s="54"/>
      <c r="W20" s="69"/>
      <c r="X20" s="66"/>
      <c r="Y20" s="54"/>
      <c r="Z20" s="54"/>
      <c r="AA20" s="54"/>
      <c r="AB20" s="54"/>
      <c r="AC20" s="54"/>
      <c r="AD20" s="54"/>
      <c r="AE20" s="54"/>
      <c r="AF20" s="54"/>
      <c r="AG20" s="54"/>
      <c r="AH20" s="54"/>
      <c r="AI20" s="82"/>
      <c r="AJ20" s="66"/>
      <c r="AK20" s="54"/>
      <c r="AL20" s="54"/>
      <c r="AM20" s="54"/>
      <c r="AN20" s="54"/>
      <c r="AO20" s="54"/>
      <c r="AP20" s="82"/>
      <c r="AQ20" s="66"/>
      <c r="AR20" s="54"/>
      <c r="AS20" s="69"/>
      <c r="AT20" s="71"/>
      <c r="AU20" s="75"/>
      <c r="AV20" s="73" t="s">
        <v>558</v>
      </c>
      <c r="AW20" s="75"/>
      <c r="AX20" s="75"/>
      <c r="AY20" s="59" t="s">
        <v>558</v>
      </c>
    </row>
    <row r="21" spans="2:51" ht="60" customHeight="1">
      <c r="B21" s="58">
        <v>2</v>
      </c>
      <c r="C21" s="59" t="s">
        <v>558</v>
      </c>
      <c r="D21" s="158"/>
      <c r="E21" s="159"/>
      <c r="F21" s="160"/>
      <c r="G21" s="66"/>
      <c r="H21" s="54"/>
      <c r="I21" s="54"/>
      <c r="J21" s="82"/>
      <c r="K21" s="66"/>
      <c r="L21" s="54"/>
      <c r="M21" s="54"/>
      <c r="N21" s="69"/>
      <c r="O21" s="66"/>
      <c r="P21" s="54"/>
      <c r="Q21" s="54"/>
      <c r="R21" s="54"/>
      <c r="S21" s="54"/>
      <c r="T21" s="54"/>
      <c r="U21" s="54"/>
      <c r="V21" s="54"/>
      <c r="W21" s="69"/>
      <c r="X21" s="66"/>
      <c r="Y21" s="54"/>
      <c r="Z21" s="54"/>
      <c r="AA21" s="54"/>
      <c r="AB21" s="54"/>
      <c r="AC21" s="54"/>
      <c r="AD21" s="54"/>
      <c r="AE21" s="54"/>
      <c r="AF21" s="54"/>
      <c r="AG21" s="54"/>
      <c r="AH21" s="54"/>
      <c r="AI21" s="82"/>
      <c r="AJ21" s="66"/>
      <c r="AK21" s="54"/>
      <c r="AL21" s="54"/>
      <c r="AM21" s="54"/>
      <c r="AN21" s="54"/>
      <c r="AO21" s="54"/>
      <c r="AP21" s="82"/>
      <c r="AQ21" s="66"/>
      <c r="AR21" s="54"/>
      <c r="AS21" s="69"/>
      <c r="AT21" s="71"/>
      <c r="AU21" s="75"/>
      <c r="AV21" s="73" t="s">
        <v>558</v>
      </c>
      <c r="AW21" s="75"/>
      <c r="AX21" s="75"/>
      <c r="AY21" s="59" t="s">
        <v>558</v>
      </c>
    </row>
    <row r="22" spans="2:51" ht="60" customHeight="1">
      <c r="B22" s="58">
        <v>3</v>
      </c>
      <c r="C22" s="59" t="s">
        <v>558</v>
      </c>
      <c r="D22" s="158"/>
      <c r="E22" s="159"/>
      <c r="F22" s="160"/>
      <c r="G22" s="66"/>
      <c r="H22" s="54"/>
      <c r="I22" s="54"/>
      <c r="J22" s="82"/>
      <c r="K22" s="66"/>
      <c r="L22" s="54"/>
      <c r="M22" s="54"/>
      <c r="N22" s="69"/>
      <c r="O22" s="66"/>
      <c r="P22" s="54"/>
      <c r="Q22" s="54"/>
      <c r="R22" s="54"/>
      <c r="S22" s="54"/>
      <c r="T22" s="54"/>
      <c r="U22" s="54"/>
      <c r="V22" s="54"/>
      <c r="W22" s="69"/>
      <c r="X22" s="66"/>
      <c r="Y22" s="54"/>
      <c r="Z22" s="54"/>
      <c r="AA22" s="54"/>
      <c r="AB22" s="54"/>
      <c r="AC22" s="54"/>
      <c r="AD22" s="54"/>
      <c r="AE22" s="54"/>
      <c r="AF22" s="54"/>
      <c r="AG22" s="54"/>
      <c r="AH22" s="54"/>
      <c r="AI22" s="82"/>
      <c r="AJ22" s="66"/>
      <c r="AK22" s="54"/>
      <c r="AL22" s="54"/>
      <c r="AM22" s="54"/>
      <c r="AN22" s="54"/>
      <c r="AO22" s="54"/>
      <c r="AP22" s="82"/>
      <c r="AQ22" s="66"/>
      <c r="AR22" s="54"/>
      <c r="AS22" s="69"/>
      <c r="AT22" s="71"/>
      <c r="AU22" s="75"/>
      <c r="AV22" s="73" t="s">
        <v>558</v>
      </c>
      <c r="AW22" s="75"/>
      <c r="AX22" s="75"/>
      <c r="AY22" s="59" t="s">
        <v>558</v>
      </c>
    </row>
    <row r="23" spans="2:51" ht="60" customHeight="1">
      <c r="B23" s="58">
        <v>4</v>
      </c>
      <c r="C23" s="59" t="s">
        <v>558</v>
      </c>
      <c r="D23" s="158"/>
      <c r="E23" s="159"/>
      <c r="F23" s="160"/>
      <c r="G23" s="66"/>
      <c r="H23" s="54"/>
      <c r="I23" s="54"/>
      <c r="J23" s="82"/>
      <c r="K23" s="66"/>
      <c r="L23" s="54"/>
      <c r="M23" s="54"/>
      <c r="N23" s="69"/>
      <c r="O23" s="66"/>
      <c r="P23" s="54"/>
      <c r="Q23" s="54"/>
      <c r="R23" s="54"/>
      <c r="S23" s="54"/>
      <c r="T23" s="54"/>
      <c r="U23" s="54"/>
      <c r="V23" s="54"/>
      <c r="W23" s="69"/>
      <c r="X23" s="66"/>
      <c r="Y23" s="54"/>
      <c r="Z23" s="54"/>
      <c r="AA23" s="54"/>
      <c r="AB23" s="54"/>
      <c r="AC23" s="54"/>
      <c r="AD23" s="54"/>
      <c r="AE23" s="54"/>
      <c r="AF23" s="54"/>
      <c r="AG23" s="54"/>
      <c r="AH23" s="54"/>
      <c r="AI23" s="82"/>
      <c r="AJ23" s="66"/>
      <c r="AK23" s="54"/>
      <c r="AL23" s="54"/>
      <c r="AM23" s="54"/>
      <c r="AN23" s="54"/>
      <c r="AO23" s="54"/>
      <c r="AP23" s="82"/>
      <c r="AQ23" s="66"/>
      <c r="AR23" s="54"/>
      <c r="AS23" s="69"/>
      <c r="AT23" s="71"/>
      <c r="AU23" s="75"/>
      <c r="AV23" s="73" t="s">
        <v>558</v>
      </c>
      <c r="AW23" s="75"/>
      <c r="AX23" s="75"/>
      <c r="AY23" s="59" t="s">
        <v>558</v>
      </c>
    </row>
    <row r="24" spans="2:51" ht="60" customHeight="1">
      <c r="B24" s="58">
        <v>5</v>
      </c>
      <c r="C24" s="59" t="s">
        <v>558</v>
      </c>
      <c r="D24" s="158"/>
      <c r="E24" s="159"/>
      <c r="F24" s="160"/>
      <c r="G24" s="66"/>
      <c r="H24" s="54"/>
      <c r="I24" s="54"/>
      <c r="J24" s="82"/>
      <c r="K24" s="66"/>
      <c r="L24" s="54"/>
      <c r="M24" s="54"/>
      <c r="N24" s="69"/>
      <c r="O24" s="66"/>
      <c r="P24" s="54"/>
      <c r="Q24" s="54"/>
      <c r="R24" s="54"/>
      <c r="S24" s="54"/>
      <c r="T24" s="54"/>
      <c r="U24" s="54"/>
      <c r="V24" s="54"/>
      <c r="W24" s="69"/>
      <c r="X24" s="66"/>
      <c r="Y24" s="54"/>
      <c r="Z24" s="54"/>
      <c r="AA24" s="54"/>
      <c r="AB24" s="54"/>
      <c r="AC24" s="54"/>
      <c r="AD24" s="54"/>
      <c r="AE24" s="54"/>
      <c r="AF24" s="54"/>
      <c r="AG24" s="54"/>
      <c r="AH24" s="54"/>
      <c r="AI24" s="82"/>
      <c r="AJ24" s="66"/>
      <c r="AK24" s="54"/>
      <c r="AL24" s="54"/>
      <c r="AM24" s="54"/>
      <c r="AN24" s="54"/>
      <c r="AO24" s="54"/>
      <c r="AP24" s="82"/>
      <c r="AQ24" s="66"/>
      <c r="AR24" s="54"/>
      <c r="AS24" s="69"/>
      <c r="AT24" s="71"/>
      <c r="AU24" s="75"/>
      <c r="AV24" s="73" t="s">
        <v>558</v>
      </c>
      <c r="AW24" s="75"/>
      <c r="AX24" s="75"/>
      <c r="AY24" s="59" t="s">
        <v>558</v>
      </c>
    </row>
    <row r="25" spans="2:51" ht="60" customHeight="1">
      <c r="B25" s="58">
        <v>6</v>
      </c>
      <c r="C25" s="59" t="s">
        <v>558</v>
      </c>
      <c r="D25" s="158"/>
      <c r="E25" s="159"/>
      <c r="F25" s="160"/>
      <c r="G25" s="66"/>
      <c r="H25" s="54"/>
      <c r="I25" s="54"/>
      <c r="J25" s="82"/>
      <c r="K25" s="66"/>
      <c r="L25" s="54"/>
      <c r="M25" s="54"/>
      <c r="N25" s="69"/>
      <c r="O25" s="66"/>
      <c r="P25" s="54"/>
      <c r="Q25" s="54"/>
      <c r="R25" s="54"/>
      <c r="S25" s="54"/>
      <c r="T25" s="54"/>
      <c r="U25" s="54"/>
      <c r="V25" s="54"/>
      <c r="W25" s="69"/>
      <c r="X25" s="66"/>
      <c r="Y25" s="54"/>
      <c r="Z25" s="54"/>
      <c r="AA25" s="54"/>
      <c r="AB25" s="54"/>
      <c r="AC25" s="54"/>
      <c r="AD25" s="54"/>
      <c r="AE25" s="54"/>
      <c r="AF25" s="54"/>
      <c r="AG25" s="54"/>
      <c r="AH25" s="54"/>
      <c r="AI25" s="82"/>
      <c r="AJ25" s="66"/>
      <c r="AK25" s="54"/>
      <c r="AL25" s="54"/>
      <c r="AM25" s="54"/>
      <c r="AN25" s="54"/>
      <c r="AO25" s="54"/>
      <c r="AP25" s="82"/>
      <c r="AQ25" s="66"/>
      <c r="AR25" s="54"/>
      <c r="AS25" s="69"/>
      <c r="AT25" s="71"/>
      <c r="AU25" s="75"/>
      <c r="AV25" s="73" t="s">
        <v>558</v>
      </c>
      <c r="AW25" s="75"/>
      <c r="AX25" s="75"/>
      <c r="AY25" s="59" t="s">
        <v>558</v>
      </c>
    </row>
    <row r="26" spans="2:51" ht="60" customHeight="1">
      <c r="B26" s="58">
        <v>7</v>
      </c>
      <c r="C26" s="59" t="s">
        <v>558</v>
      </c>
      <c r="D26" s="158"/>
      <c r="E26" s="159"/>
      <c r="F26" s="160"/>
      <c r="G26" s="66"/>
      <c r="H26" s="54"/>
      <c r="I26" s="54"/>
      <c r="J26" s="82"/>
      <c r="K26" s="66"/>
      <c r="L26" s="54"/>
      <c r="M26" s="54"/>
      <c r="N26" s="69"/>
      <c r="O26" s="66"/>
      <c r="P26" s="54"/>
      <c r="Q26" s="54"/>
      <c r="R26" s="54"/>
      <c r="S26" s="54"/>
      <c r="T26" s="54"/>
      <c r="U26" s="54"/>
      <c r="V26" s="54"/>
      <c r="W26" s="69"/>
      <c r="X26" s="66"/>
      <c r="Y26" s="54"/>
      <c r="Z26" s="54"/>
      <c r="AA26" s="54"/>
      <c r="AB26" s="54"/>
      <c r="AC26" s="54"/>
      <c r="AD26" s="54"/>
      <c r="AE26" s="54"/>
      <c r="AF26" s="54"/>
      <c r="AG26" s="54"/>
      <c r="AH26" s="54"/>
      <c r="AI26" s="82"/>
      <c r="AJ26" s="66"/>
      <c r="AK26" s="54"/>
      <c r="AL26" s="54"/>
      <c r="AM26" s="54"/>
      <c r="AN26" s="54"/>
      <c r="AO26" s="54"/>
      <c r="AP26" s="82"/>
      <c r="AQ26" s="66"/>
      <c r="AR26" s="54"/>
      <c r="AS26" s="69"/>
      <c r="AT26" s="71"/>
      <c r="AU26" s="75"/>
      <c r="AV26" s="73" t="s">
        <v>558</v>
      </c>
      <c r="AW26" s="75"/>
      <c r="AX26" s="75"/>
      <c r="AY26" s="59" t="s">
        <v>558</v>
      </c>
    </row>
    <row r="27" spans="2:51" ht="60" customHeight="1">
      <c r="B27" s="58">
        <v>8</v>
      </c>
      <c r="C27" s="59" t="s">
        <v>558</v>
      </c>
      <c r="D27" s="158"/>
      <c r="E27" s="159"/>
      <c r="F27" s="160"/>
      <c r="G27" s="66"/>
      <c r="H27" s="54"/>
      <c r="I27" s="54"/>
      <c r="J27" s="82"/>
      <c r="K27" s="66"/>
      <c r="L27" s="54"/>
      <c r="M27" s="54"/>
      <c r="N27" s="69"/>
      <c r="O27" s="66"/>
      <c r="P27" s="54"/>
      <c r="Q27" s="54"/>
      <c r="R27" s="54"/>
      <c r="S27" s="54"/>
      <c r="T27" s="54"/>
      <c r="U27" s="54"/>
      <c r="V27" s="54"/>
      <c r="W27" s="69"/>
      <c r="X27" s="66"/>
      <c r="Y27" s="54"/>
      <c r="Z27" s="54"/>
      <c r="AA27" s="54"/>
      <c r="AB27" s="54"/>
      <c r="AC27" s="54"/>
      <c r="AD27" s="54"/>
      <c r="AE27" s="54"/>
      <c r="AF27" s="54"/>
      <c r="AG27" s="54"/>
      <c r="AH27" s="54"/>
      <c r="AI27" s="82"/>
      <c r="AJ27" s="66"/>
      <c r="AK27" s="54"/>
      <c r="AL27" s="54"/>
      <c r="AM27" s="54"/>
      <c r="AN27" s="54"/>
      <c r="AO27" s="54"/>
      <c r="AP27" s="82"/>
      <c r="AQ27" s="66"/>
      <c r="AR27" s="54"/>
      <c r="AS27" s="69"/>
      <c r="AT27" s="71"/>
      <c r="AU27" s="75"/>
      <c r="AV27" s="73" t="s">
        <v>558</v>
      </c>
      <c r="AW27" s="75"/>
      <c r="AX27" s="75"/>
      <c r="AY27" s="59" t="s">
        <v>558</v>
      </c>
    </row>
    <row r="28" spans="2:51" ht="60" customHeight="1">
      <c r="B28" s="58">
        <v>9</v>
      </c>
      <c r="C28" s="59" t="s">
        <v>558</v>
      </c>
      <c r="D28" s="158"/>
      <c r="E28" s="159"/>
      <c r="F28" s="160"/>
      <c r="G28" s="66"/>
      <c r="H28" s="54"/>
      <c r="I28" s="54"/>
      <c r="J28" s="82"/>
      <c r="K28" s="66"/>
      <c r="L28" s="54"/>
      <c r="M28" s="54"/>
      <c r="N28" s="69"/>
      <c r="O28" s="66"/>
      <c r="P28" s="54"/>
      <c r="Q28" s="54"/>
      <c r="R28" s="54"/>
      <c r="S28" s="54"/>
      <c r="T28" s="54"/>
      <c r="U28" s="54"/>
      <c r="V28" s="54"/>
      <c r="W28" s="69"/>
      <c r="X28" s="66"/>
      <c r="Y28" s="54"/>
      <c r="Z28" s="54"/>
      <c r="AA28" s="54"/>
      <c r="AB28" s="54"/>
      <c r="AC28" s="54"/>
      <c r="AD28" s="54"/>
      <c r="AE28" s="54"/>
      <c r="AF28" s="54"/>
      <c r="AG28" s="54"/>
      <c r="AH28" s="54"/>
      <c r="AI28" s="82"/>
      <c r="AJ28" s="66"/>
      <c r="AK28" s="54"/>
      <c r="AL28" s="54"/>
      <c r="AM28" s="54"/>
      <c r="AN28" s="54"/>
      <c r="AO28" s="54"/>
      <c r="AP28" s="82"/>
      <c r="AQ28" s="66"/>
      <c r="AR28" s="54"/>
      <c r="AS28" s="69"/>
      <c r="AT28" s="71"/>
      <c r="AU28" s="75"/>
      <c r="AV28" s="73" t="s">
        <v>558</v>
      </c>
      <c r="AW28" s="75"/>
      <c r="AX28" s="75"/>
      <c r="AY28" s="59" t="s">
        <v>558</v>
      </c>
    </row>
    <row r="29" spans="2:51" ht="60" customHeight="1">
      <c r="B29" s="58">
        <v>10</v>
      </c>
      <c r="C29" s="59" t="s">
        <v>558</v>
      </c>
      <c r="D29" s="158"/>
      <c r="E29" s="159"/>
      <c r="F29" s="160"/>
      <c r="G29" s="66"/>
      <c r="H29" s="54"/>
      <c r="I29" s="54"/>
      <c r="J29" s="82"/>
      <c r="K29" s="66"/>
      <c r="L29" s="54"/>
      <c r="M29" s="54"/>
      <c r="N29" s="69"/>
      <c r="O29" s="66"/>
      <c r="P29" s="54"/>
      <c r="Q29" s="54"/>
      <c r="R29" s="54"/>
      <c r="S29" s="54"/>
      <c r="T29" s="54"/>
      <c r="U29" s="54"/>
      <c r="V29" s="54"/>
      <c r="W29" s="69"/>
      <c r="X29" s="66"/>
      <c r="Y29" s="54"/>
      <c r="Z29" s="54"/>
      <c r="AA29" s="54"/>
      <c r="AB29" s="54"/>
      <c r="AC29" s="54"/>
      <c r="AD29" s="54"/>
      <c r="AE29" s="54"/>
      <c r="AF29" s="54"/>
      <c r="AG29" s="54"/>
      <c r="AH29" s="54"/>
      <c r="AI29" s="82"/>
      <c r="AJ29" s="66"/>
      <c r="AK29" s="54"/>
      <c r="AL29" s="54"/>
      <c r="AM29" s="54"/>
      <c r="AN29" s="54"/>
      <c r="AO29" s="54"/>
      <c r="AP29" s="82"/>
      <c r="AQ29" s="66"/>
      <c r="AR29" s="54"/>
      <c r="AS29" s="69"/>
      <c r="AT29" s="71"/>
      <c r="AU29" s="75"/>
      <c r="AV29" s="73" t="s">
        <v>558</v>
      </c>
      <c r="AW29" s="75"/>
      <c r="AX29" s="75"/>
      <c r="AY29" s="59" t="s">
        <v>558</v>
      </c>
    </row>
    <row r="30" spans="2:51" ht="60" customHeight="1">
      <c r="B30" s="58">
        <v>11</v>
      </c>
      <c r="C30" s="59" t="s">
        <v>558</v>
      </c>
      <c r="D30" s="158"/>
      <c r="E30" s="159"/>
      <c r="F30" s="160"/>
      <c r="G30" s="66"/>
      <c r="H30" s="54"/>
      <c r="I30" s="54"/>
      <c r="J30" s="82"/>
      <c r="K30" s="66"/>
      <c r="L30" s="54"/>
      <c r="M30" s="54"/>
      <c r="N30" s="69"/>
      <c r="O30" s="66"/>
      <c r="P30" s="54"/>
      <c r="Q30" s="54"/>
      <c r="R30" s="54"/>
      <c r="S30" s="54"/>
      <c r="T30" s="54"/>
      <c r="U30" s="54"/>
      <c r="V30" s="54"/>
      <c r="W30" s="69"/>
      <c r="X30" s="66"/>
      <c r="Y30" s="54"/>
      <c r="Z30" s="54"/>
      <c r="AA30" s="54"/>
      <c r="AB30" s="54"/>
      <c r="AC30" s="54"/>
      <c r="AD30" s="54"/>
      <c r="AE30" s="54"/>
      <c r="AF30" s="54"/>
      <c r="AG30" s="54"/>
      <c r="AH30" s="54"/>
      <c r="AI30" s="82"/>
      <c r="AJ30" s="66"/>
      <c r="AK30" s="54"/>
      <c r="AL30" s="54"/>
      <c r="AM30" s="54"/>
      <c r="AN30" s="54"/>
      <c r="AO30" s="54"/>
      <c r="AP30" s="82"/>
      <c r="AQ30" s="66"/>
      <c r="AR30" s="54"/>
      <c r="AS30" s="69"/>
      <c r="AT30" s="71"/>
      <c r="AU30" s="75"/>
      <c r="AV30" s="73" t="s">
        <v>558</v>
      </c>
      <c r="AW30" s="75"/>
      <c r="AX30" s="75"/>
      <c r="AY30" s="59" t="s">
        <v>558</v>
      </c>
    </row>
    <row r="31" spans="2:51" ht="60" customHeight="1">
      <c r="B31" s="58">
        <v>12</v>
      </c>
      <c r="C31" s="59" t="s">
        <v>558</v>
      </c>
      <c r="D31" s="158"/>
      <c r="E31" s="159"/>
      <c r="F31" s="160"/>
      <c r="G31" s="66"/>
      <c r="H31" s="54"/>
      <c r="I31" s="54"/>
      <c r="J31" s="82"/>
      <c r="K31" s="66"/>
      <c r="L31" s="54"/>
      <c r="M31" s="54"/>
      <c r="N31" s="69"/>
      <c r="O31" s="66"/>
      <c r="P31" s="54"/>
      <c r="Q31" s="54"/>
      <c r="R31" s="54"/>
      <c r="S31" s="54"/>
      <c r="T31" s="54"/>
      <c r="U31" s="54"/>
      <c r="V31" s="54"/>
      <c r="W31" s="69"/>
      <c r="X31" s="66"/>
      <c r="Y31" s="54"/>
      <c r="Z31" s="54"/>
      <c r="AA31" s="54"/>
      <c r="AB31" s="54"/>
      <c r="AC31" s="54"/>
      <c r="AD31" s="54"/>
      <c r="AE31" s="54"/>
      <c r="AF31" s="54"/>
      <c r="AG31" s="54"/>
      <c r="AH31" s="54"/>
      <c r="AI31" s="82"/>
      <c r="AJ31" s="66"/>
      <c r="AK31" s="54"/>
      <c r="AL31" s="54"/>
      <c r="AM31" s="54"/>
      <c r="AN31" s="54"/>
      <c r="AO31" s="54"/>
      <c r="AP31" s="82"/>
      <c r="AQ31" s="66"/>
      <c r="AR31" s="54"/>
      <c r="AS31" s="69"/>
      <c r="AT31" s="71"/>
      <c r="AU31" s="75"/>
      <c r="AV31" s="73" t="s">
        <v>558</v>
      </c>
      <c r="AW31" s="75"/>
      <c r="AX31" s="75"/>
      <c r="AY31" s="59" t="s">
        <v>558</v>
      </c>
    </row>
    <row r="32" spans="2:51" ht="60" customHeight="1">
      <c r="B32" s="58">
        <v>13</v>
      </c>
      <c r="C32" s="59" t="s">
        <v>558</v>
      </c>
      <c r="D32" s="158"/>
      <c r="E32" s="159"/>
      <c r="F32" s="160"/>
      <c r="G32" s="66"/>
      <c r="H32" s="54"/>
      <c r="I32" s="54"/>
      <c r="J32" s="82"/>
      <c r="K32" s="66"/>
      <c r="L32" s="54"/>
      <c r="M32" s="54"/>
      <c r="N32" s="69"/>
      <c r="O32" s="66"/>
      <c r="P32" s="54"/>
      <c r="Q32" s="54"/>
      <c r="R32" s="54"/>
      <c r="S32" s="54"/>
      <c r="T32" s="54"/>
      <c r="U32" s="54"/>
      <c r="V32" s="54"/>
      <c r="W32" s="69"/>
      <c r="X32" s="66"/>
      <c r="Y32" s="54"/>
      <c r="Z32" s="54"/>
      <c r="AA32" s="54"/>
      <c r="AB32" s="54"/>
      <c r="AC32" s="54"/>
      <c r="AD32" s="54"/>
      <c r="AE32" s="54"/>
      <c r="AF32" s="54"/>
      <c r="AG32" s="54"/>
      <c r="AH32" s="54"/>
      <c r="AI32" s="82"/>
      <c r="AJ32" s="66"/>
      <c r="AK32" s="54"/>
      <c r="AL32" s="54"/>
      <c r="AM32" s="54"/>
      <c r="AN32" s="54"/>
      <c r="AO32" s="54"/>
      <c r="AP32" s="82"/>
      <c r="AQ32" s="66"/>
      <c r="AR32" s="54"/>
      <c r="AS32" s="69"/>
      <c r="AT32" s="71"/>
      <c r="AU32" s="75"/>
      <c r="AV32" s="73" t="s">
        <v>558</v>
      </c>
      <c r="AW32" s="75"/>
      <c r="AX32" s="75"/>
      <c r="AY32" s="59" t="s">
        <v>558</v>
      </c>
    </row>
    <row r="33" spans="2:51" ht="60" customHeight="1">
      <c r="B33" s="58">
        <v>14</v>
      </c>
      <c r="C33" s="59" t="s">
        <v>558</v>
      </c>
      <c r="D33" s="158"/>
      <c r="E33" s="159"/>
      <c r="F33" s="160"/>
      <c r="G33" s="66"/>
      <c r="H33" s="54"/>
      <c r="I33" s="54"/>
      <c r="J33" s="82"/>
      <c r="K33" s="66"/>
      <c r="L33" s="54"/>
      <c r="M33" s="54"/>
      <c r="N33" s="69"/>
      <c r="O33" s="66"/>
      <c r="P33" s="54"/>
      <c r="Q33" s="54"/>
      <c r="R33" s="54"/>
      <c r="S33" s="54"/>
      <c r="T33" s="54"/>
      <c r="U33" s="54"/>
      <c r="V33" s="54"/>
      <c r="W33" s="69"/>
      <c r="X33" s="66"/>
      <c r="Y33" s="54"/>
      <c r="Z33" s="54"/>
      <c r="AA33" s="54"/>
      <c r="AB33" s="54"/>
      <c r="AC33" s="54"/>
      <c r="AD33" s="54"/>
      <c r="AE33" s="54"/>
      <c r="AF33" s="54"/>
      <c r="AG33" s="54"/>
      <c r="AH33" s="54"/>
      <c r="AI33" s="82"/>
      <c r="AJ33" s="66"/>
      <c r="AK33" s="54"/>
      <c r="AL33" s="54"/>
      <c r="AM33" s="54"/>
      <c r="AN33" s="54"/>
      <c r="AO33" s="54"/>
      <c r="AP33" s="82"/>
      <c r="AQ33" s="66"/>
      <c r="AR33" s="54"/>
      <c r="AS33" s="69"/>
      <c r="AT33" s="71"/>
      <c r="AU33" s="75"/>
      <c r="AV33" s="73" t="s">
        <v>558</v>
      </c>
      <c r="AW33" s="75"/>
      <c r="AX33" s="75"/>
      <c r="AY33" s="59" t="s">
        <v>558</v>
      </c>
    </row>
    <row r="34" spans="2:51" ht="60" customHeight="1">
      <c r="B34" s="58">
        <v>15</v>
      </c>
      <c r="C34" s="59" t="s">
        <v>558</v>
      </c>
      <c r="D34" s="158"/>
      <c r="E34" s="159"/>
      <c r="F34" s="160"/>
      <c r="G34" s="66"/>
      <c r="H34" s="54"/>
      <c r="I34" s="54"/>
      <c r="J34" s="82"/>
      <c r="K34" s="66"/>
      <c r="L34" s="54"/>
      <c r="M34" s="54"/>
      <c r="N34" s="69"/>
      <c r="O34" s="66"/>
      <c r="P34" s="54"/>
      <c r="Q34" s="54"/>
      <c r="R34" s="54"/>
      <c r="S34" s="54"/>
      <c r="T34" s="54"/>
      <c r="U34" s="54"/>
      <c r="V34" s="54"/>
      <c r="W34" s="69"/>
      <c r="X34" s="66"/>
      <c r="Y34" s="54"/>
      <c r="Z34" s="54"/>
      <c r="AA34" s="54"/>
      <c r="AB34" s="54"/>
      <c r="AC34" s="54"/>
      <c r="AD34" s="54"/>
      <c r="AE34" s="54"/>
      <c r="AF34" s="54"/>
      <c r="AG34" s="54"/>
      <c r="AH34" s="54"/>
      <c r="AI34" s="82"/>
      <c r="AJ34" s="66"/>
      <c r="AK34" s="54"/>
      <c r="AL34" s="54"/>
      <c r="AM34" s="54"/>
      <c r="AN34" s="54"/>
      <c r="AO34" s="54"/>
      <c r="AP34" s="82"/>
      <c r="AQ34" s="66"/>
      <c r="AR34" s="54"/>
      <c r="AS34" s="69"/>
      <c r="AT34" s="71"/>
      <c r="AU34" s="75"/>
      <c r="AV34" s="73" t="s">
        <v>558</v>
      </c>
      <c r="AW34" s="75"/>
      <c r="AX34" s="75"/>
      <c r="AY34" s="59" t="s">
        <v>558</v>
      </c>
    </row>
    <row r="35" spans="2:51" ht="60" customHeight="1">
      <c r="B35" s="58">
        <v>16</v>
      </c>
      <c r="C35" s="59" t="s">
        <v>558</v>
      </c>
      <c r="D35" s="158"/>
      <c r="E35" s="159"/>
      <c r="F35" s="160"/>
      <c r="G35" s="66"/>
      <c r="H35" s="54"/>
      <c r="I35" s="54"/>
      <c r="J35" s="82"/>
      <c r="K35" s="66"/>
      <c r="L35" s="54"/>
      <c r="M35" s="54"/>
      <c r="N35" s="69"/>
      <c r="O35" s="66"/>
      <c r="P35" s="54"/>
      <c r="Q35" s="54"/>
      <c r="R35" s="54"/>
      <c r="S35" s="54"/>
      <c r="T35" s="54"/>
      <c r="U35" s="54"/>
      <c r="V35" s="54"/>
      <c r="W35" s="69"/>
      <c r="X35" s="66"/>
      <c r="Y35" s="54"/>
      <c r="Z35" s="54"/>
      <c r="AA35" s="54"/>
      <c r="AB35" s="54"/>
      <c r="AC35" s="54"/>
      <c r="AD35" s="54"/>
      <c r="AE35" s="54"/>
      <c r="AF35" s="54"/>
      <c r="AG35" s="54"/>
      <c r="AH35" s="54"/>
      <c r="AI35" s="82"/>
      <c r="AJ35" s="66"/>
      <c r="AK35" s="54"/>
      <c r="AL35" s="54"/>
      <c r="AM35" s="54"/>
      <c r="AN35" s="54"/>
      <c r="AO35" s="54"/>
      <c r="AP35" s="82"/>
      <c r="AQ35" s="66"/>
      <c r="AR35" s="54"/>
      <c r="AS35" s="69"/>
      <c r="AT35" s="71"/>
      <c r="AU35" s="75"/>
      <c r="AV35" s="73" t="s">
        <v>558</v>
      </c>
      <c r="AW35" s="75"/>
      <c r="AX35" s="75"/>
      <c r="AY35" s="59" t="s">
        <v>558</v>
      </c>
    </row>
    <row r="36" spans="2:51" ht="60" customHeight="1">
      <c r="B36" s="58">
        <v>17</v>
      </c>
      <c r="C36" s="59" t="s">
        <v>558</v>
      </c>
      <c r="D36" s="158"/>
      <c r="E36" s="159"/>
      <c r="F36" s="160"/>
      <c r="G36" s="66"/>
      <c r="H36" s="54"/>
      <c r="I36" s="54"/>
      <c r="J36" s="82"/>
      <c r="K36" s="66"/>
      <c r="L36" s="54"/>
      <c r="M36" s="54"/>
      <c r="N36" s="69"/>
      <c r="O36" s="66"/>
      <c r="P36" s="54"/>
      <c r="Q36" s="54"/>
      <c r="R36" s="54"/>
      <c r="S36" s="54"/>
      <c r="T36" s="54"/>
      <c r="U36" s="54"/>
      <c r="V36" s="54"/>
      <c r="W36" s="69"/>
      <c r="X36" s="66"/>
      <c r="Y36" s="54"/>
      <c r="Z36" s="54"/>
      <c r="AA36" s="54"/>
      <c r="AB36" s="54"/>
      <c r="AC36" s="54"/>
      <c r="AD36" s="54"/>
      <c r="AE36" s="54"/>
      <c r="AF36" s="54"/>
      <c r="AG36" s="54"/>
      <c r="AH36" s="54"/>
      <c r="AI36" s="82"/>
      <c r="AJ36" s="66"/>
      <c r="AK36" s="54"/>
      <c r="AL36" s="54"/>
      <c r="AM36" s="54"/>
      <c r="AN36" s="54"/>
      <c r="AO36" s="54"/>
      <c r="AP36" s="82"/>
      <c r="AQ36" s="66"/>
      <c r="AR36" s="54"/>
      <c r="AS36" s="69"/>
      <c r="AT36" s="71"/>
      <c r="AU36" s="75"/>
      <c r="AV36" s="73" t="s">
        <v>558</v>
      </c>
      <c r="AW36" s="75"/>
      <c r="AX36" s="75"/>
      <c r="AY36" s="59" t="s">
        <v>558</v>
      </c>
    </row>
    <row r="37" spans="2:51" ht="60" customHeight="1">
      <c r="B37" s="58">
        <v>18</v>
      </c>
      <c r="C37" s="59" t="s">
        <v>558</v>
      </c>
      <c r="D37" s="158"/>
      <c r="E37" s="159"/>
      <c r="F37" s="160"/>
      <c r="G37" s="66"/>
      <c r="H37" s="54"/>
      <c r="I37" s="54"/>
      <c r="J37" s="82"/>
      <c r="K37" s="66"/>
      <c r="L37" s="54"/>
      <c r="M37" s="54"/>
      <c r="N37" s="69"/>
      <c r="O37" s="66"/>
      <c r="P37" s="54"/>
      <c r="Q37" s="54"/>
      <c r="R37" s="54"/>
      <c r="S37" s="54"/>
      <c r="T37" s="54"/>
      <c r="U37" s="54"/>
      <c r="V37" s="54"/>
      <c r="W37" s="69"/>
      <c r="X37" s="66"/>
      <c r="Y37" s="54"/>
      <c r="Z37" s="54"/>
      <c r="AA37" s="54"/>
      <c r="AB37" s="54"/>
      <c r="AC37" s="54"/>
      <c r="AD37" s="54"/>
      <c r="AE37" s="54"/>
      <c r="AF37" s="54"/>
      <c r="AG37" s="54"/>
      <c r="AH37" s="54"/>
      <c r="AI37" s="82"/>
      <c r="AJ37" s="66"/>
      <c r="AK37" s="54"/>
      <c r="AL37" s="54"/>
      <c r="AM37" s="54"/>
      <c r="AN37" s="54"/>
      <c r="AO37" s="54"/>
      <c r="AP37" s="82"/>
      <c r="AQ37" s="66"/>
      <c r="AR37" s="54"/>
      <c r="AS37" s="69"/>
      <c r="AT37" s="71"/>
      <c r="AU37" s="75"/>
      <c r="AV37" s="73" t="s">
        <v>558</v>
      </c>
      <c r="AW37" s="75"/>
      <c r="AX37" s="75"/>
      <c r="AY37" s="59" t="s">
        <v>558</v>
      </c>
    </row>
    <row r="38" spans="2:51" ht="60" customHeight="1">
      <c r="B38" s="58">
        <v>19</v>
      </c>
      <c r="C38" s="59" t="s">
        <v>558</v>
      </c>
      <c r="D38" s="158"/>
      <c r="E38" s="159"/>
      <c r="F38" s="160"/>
      <c r="G38" s="66"/>
      <c r="H38" s="54"/>
      <c r="I38" s="54"/>
      <c r="J38" s="82"/>
      <c r="K38" s="66"/>
      <c r="L38" s="54"/>
      <c r="M38" s="54"/>
      <c r="N38" s="69"/>
      <c r="O38" s="66"/>
      <c r="P38" s="54"/>
      <c r="Q38" s="54"/>
      <c r="R38" s="54"/>
      <c r="S38" s="54"/>
      <c r="T38" s="54"/>
      <c r="U38" s="54"/>
      <c r="V38" s="54"/>
      <c r="W38" s="69"/>
      <c r="X38" s="66"/>
      <c r="Y38" s="54"/>
      <c r="Z38" s="54"/>
      <c r="AA38" s="54"/>
      <c r="AB38" s="54"/>
      <c r="AC38" s="54"/>
      <c r="AD38" s="54"/>
      <c r="AE38" s="54"/>
      <c r="AF38" s="54"/>
      <c r="AG38" s="54"/>
      <c r="AH38" s="54"/>
      <c r="AI38" s="82"/>
      <c r="AJ38" s="66"/>
      <c r="AK38" s="54"/>
      <c r="AL38" s="54"/>
      <c r="AM38" s="54"/>
      <c r="AN38" s="54"/>
      <c r="AO38" s="54"/>
      <c r="AP38" s="82"/>
      <c r="AQ38" s="66"/>
      <c r="AR38" s="54"/>
      <c r="AS38" s="69"/>
      <c r="AT38" s="71"/>
      <c r="AU38" s="75"/>
      <c r="AV38" s="73" t="s">
        <v>558</v>
      </c>
      <c r="AW38" s="75"/>
      <c r="AX38" s="75"/>
      <c r="AY38" s="59" t="s">
        <v>558</v>
      </c>
    </row>
    <row r="39" spans="2:51" ht="60" customHeight="1">
      <c r="B39" s="58">
        <v>20</v>
      </c>
      <c r="C39" s="59" t="s">
        <v>558</v>
      </c>
      <c r="D39" s="158"/>
      <c r="E39" s="159"/>
      <c r="F39" s="160"/>
      <c r="G39" s="66"/>
      <c r="H39" s="54"/>
      <c r="I39" s="54"/>
      <c r="J39" s="82"/>
      <c r="K39" s="66"/>
      <c r="L39" s="54"/>
      <c r="M39" s="54"/>
      <c r="N39" s="69"/>
      <c r="O39" s="66"/>
      <c r="P39" s="54"/>
      <c r="Q39" s="54"/>
      <c r="R39" s="54"/>
      <c r="S39" s="54"/>
      <c r="T39" s="54"/>
      <c r="U39" s="54"/>
      <c r="V39" s="54"/>
      <c r="W39" s="69"/>
      <c r="X39" s="66"/>
      <c r="Y39" s="54"/>
      <c r="Z39" s="54"/>
      <c r="AA39" s="54"/>
      <c r="AB39" s="54"/>
      <c r="AC39" s="54"/>
      <c r="AD39" s="54"/>
      <c r="AE39" s="54"/>
      <c r="AF39" s="54"/>
      <c r="AG39" s="54"/>
      <c r="AH39" s="54"/>
      <c r="AI39" s="82"/>
      <c r="AJ39" s="66"/>
      <c r="AK39" s="54"/>
      <c r="AL39" s="54"/>
      <c r="AM39" s="54"/>
      <c r="AN39" s="54"/>
      <c r="AO39" s="54"/>
      <c r="AP39" s="82"/>
      <c r="AQ39" s="66"/>
      <c r="AR39" s="54"/>
      <c r="AS39" s="69"/>
      <c r="AT39" s="71"/>
      <c r="AU39" s="75"/>
      <c r="AV39" s="73" t="s">
        <v>558</v>
      </c>
      <c r="AW39" s="75"/>
      <c r="AX39" s="75"/>
      <c r="AY39" s="59" t="s">
        <v>558</v>
      </c>
    </row>
    <row r="40" spans="2:51" ht="60" customHeight="1">
      <c r="B40" s="58">
        <v>21</v>
      </c>
      <c r="C40" s="59" t="s">
        <v>558</v>
      </c>
      <c r="D40" s="158"/>
      <c r="E40" s="159"/>
      <c r="F40" s="160"/>
      <c r="G40" s="66"/>
      <c r="H40" s="54"/>
      <c r="I40" s="54"/>
      <c r="J40" s="82"/>
      <c r="K40" s="66"/>
      <c r="L40" s="54"/>
      <c r="M40" s="54"/>
      <c r="N40" s="69"/>
      <c r="O40" s="66"/>
      <c r="P40" s="54"/>
      <c r="Q40" s="54"/>
      <c r="R40" s="54"/>
      <c r="S40" s="54"/>
      <c r="T40" s="54"/>
      <c r="U40" s="54"/>
      <c r="V40" s="54"/>
      <c r="W40" s="69"/>
      <c r="X40" s="66"/>
      <c r="Y40" s="54"/>
      <c r="Z40" s="54"/>
      <c r="AA40" s="54"/>
      <c r="AB40" s="54"/>
      <c r="AC40" s="54"/>
      <c r="AD40" s="54"/>
      <c r="AE40" s="54"/>
      <c r="AF40" s="54"/>
      <c r="AG40" s="54"/>
      <c r="AH40" s="54"/>
      <c r="AI40" s="82"/>
      <c r="AJ40" s="66"/>
      <c r="AK40" s="54"/>
      <c r="AL40" s="54"/>
      <c r="AM40" s="54"/>
      <c r="AN40" s="54"/>
      <c r="AO40" s="54"/>
      <c r="AP40" s="82"/>
      <c r="AQ40" s="66"/>
      <c r="AR40" s="54"/>
      <c r="AS40" s="69"/>
      <c r="AT40" s="71"/>
      <c r="AU40" s="75"/>
      <c r="AV40" s="73" t="s">
        <v>558</v>
      </c>
      <c r="AW40" s="75"/>
      <c r="AX40" s="75"/>
      <c r="AY40" s="59" t="s">
        <v>558</v>
      </c>
    </row>
    <row r="41" spans="2:51" ht="60" customHeight="1">
      <c r="B41" s="58">
        <v>22</v>
      </c>
      <c r="C41" s="59" t="s">
        <v>558</v>
      </c>
      <c r="D41" s="158"/>
      <c r="E41" s="159"/>
      <c r="F41" s="160"/>
      <c r="G41" s="66"/>
      <c r="H41" s="54"/>
      <c r="I41" s="54"/>
      <c r="J41" s="82"/>
      <c r="K41" s="66"/>
      <c r="L41" s="54"/>
      <c r="M41" s="54"/>
      <c r="N41" s="69"/>
      <c r="O41" s="66"/>
      <c r="P41" s="54"/>
      <c r="Q41" s="54"/>
      <c r="R41" s="54"/>
      <c r="S41" s="54"/>
      <c r="T41" s="54"/>
      <c r="U41" s="54"/>
      <c r="V41" s="54"/>
      <c r="W41" s="69"/>
      <c r="X41" s="66"/>
      <c r="Y41" s="54"/>
      <c r="Z41" s="54"/>
      <c r="AA41" s="54"/>
      <c r="AB41" s="54"/>
      <c r="AC41" s="54"/>
      <c r="AD41" s="54"/>
      <c r="AE41" s="54"/>
      <c r="AF41" s="54"/>
      <c r="AG41" s="54"/>
      <c r="AH41" s="54"/>
      <c r="AI41" s="82"/>
      <c r="AJ41" s="66"/>
      <c r="AK41" s="54"/>
      <c r="AL41" s="54"/>
      <c r="AM41" s="54"/>
      <c r="AN41" s="54"/>
      <c r="AO41" s="54"/>
      <c r="AP41" s="82"/>
      <c r="AQ41" s="66"/>
      <c r="AR41" s="54"/>
      <c r="AS41" s="69"/>
      <c r="AT41" s="71"/>
      <c r="AU41" s="75"/>
      <c r="AV41" s="73" t="s">
        <v>558</v>
      </c>
      <c r="AW41" s="75"/>
      <c r="AX41" s="75"/>
      <c r="AY41" s="59" t="s">
        <v>558</v>
      </c>
    </row>
    <row r="42" spans="2:51" ht="60" customHeight="1">
      <c r="B42" s="58">
        <v>23</v>
      </c>
      <c r="C42" s="59" t="s">
        <v>558</v>
      </c>
      <c r="D42" s="158"/>
      <c r="E42" s="159"/>
      <c r="F42" s="160"/>
      <c r="G42" s="66"/>
      <c r="H42" s="54"/>
      <c r="I42" s="54"/>
      <c r="J42" s="82"/>
      <c r="K42" s="66"/>
      <c r="L42" s="54"/>
      <c r="M42" s="54"/>
      <c r="N42" s="69"/>
      <c r="O42" s="66"/>
      <c r="P42" s="54"/>
      <c r="Q42" s="54"/>
      <c r="R42" s="54"/>
      <c r="S42" s="54"/>
      <c r="T42" s="54"/>
      <c r="U42" s="54"/>
      <c r="V42" s="54"/>
      <c r="W42" s="69"/>
      <c r="X42" s="66"/>
      <c r="Y42" s="54"/>
      <c r="Z42" s="54"/>
      <c r="AA42" s="54"/>
      <c r="AB42" s="54"/>
      <c r="AC42" s="54"/>
      <c r="AD42" s="54"/>
      <c r="AE42" s="54"/>
      <c r="AF42" s="54"/>
      <c r="AG42" s="54"/>
      <c r="AH42" s="54"/>
      <c r="AI42" s="82"/>
      <c r="AJ42" s="66"/>
      <c r="AK42" s="54"/>
      <c r="AL42" s="54"/>
      <c r="AM42" s="54"/>
      <c r="AN42" s="54"/>
      <c r="AO42" s="54"/>
      <c r="AP42" s="82"/>
      <c r="AQ42" s="66"/>
      <c r="AR42" s="54"/>
      <c r="AS42" s="69"/>
      <c r="AT42" s="71"/>
      <c r="AU42" s="75"/>
      <c r="AV42" s="73" t="s">
        <v>558</v>
      </c>
      <c r="AW42" s="75"/>
      <c r="AX42" s="75"/>
      <c r="AY42" s="59" t="s">
        <v>558</v>
      </c>
    </row>
    <row r="43" spans="2:51" ht="60" customHeight="1">
      <c r="B43" s="58">
        <v>24</v>
      </c>
      <c r="C43" s="59" t="s">
        <v>558</v>
      </c>
      <c r="D43" s="158"/>
      <c r="E43" s="159"/>
      <c r="F43" s="160"/>
      <c r="G43" s="66"/>
      <c r="H43" s="54"/>
      <c r="I43" s="54"/>
      <c r="J43" s="82"/>
      <c r="K43" s="66"/>
      <c r="L43" s="54"/>
      <c r="M43" s="54"/>
      <c r="N43" s="69"/>
      <c r="O43" s="66"/>
      <c r="P43" s="54"/>
      <c r="Q43" s="54"/>
      <c r="R43" s="54"/>
      <c r="S43" s="54"/>
      <c r="T43" s="54"/>
      <c r="U43" s="54"/>
      <c r="V43" s="54"/>
      <c r="W43" s="69"/>
      <c r="X43" s="66"/>
      <c r="Y43" s="54"/>
      <c r="Z43" s="54"/>
      <c r="AA43" s="54"/>
      <c r="AB43" s="54"/>
      <c r="AC43" s="54"/>
      <c r="AD43" s="54"/>
      <c r="AE43" s="54"/>
      <c r="AF43" s="54"/>
      <c r="AG43" s="54"/>
      <c r="AH43" s="54"/>
      <c r="AI43" s="82"/>
      <c r="AJ43" s="66"/>
      <c r="AK43" s="54"/>
      <c r="AL43" s="54"/>
      <c r="AM43" s="54"/>
      <c r="AN43" s="54"/>
      <c r="AO43" s="54"/>
      <c r="AP43" s="82"/>
      <c r="AQ43" s="66"/>
      <c r="AR43" s="54"/>
      <c r="AS43" s="69"/>
      <c r="AT43" s="71"/>
      <c r="AU43" s="75"/>
      <c r="AV43" s="73" t="s">
        <v>558</v>
      </c>
      <c r="AW43" s="75"/>
      <c r="AX43" s="75"/>
      <c r="AY43" s="59" t="s">
        <v>558</v>
      </c>
    </row>
    <row r="44" spans="2:51" ht="60" customHeight="1">
      <c r="B44" s="58">
        <v>25</v>
      </c>
      <c r="C44" s="59" t="s">
        <v>558</v>
      </c>
      <c r="D44" s="158"/>
      <c r="E44" s="159"/>
      <c r="F44" s="160"/>
      <c r="G44" s="66"/>
      <c r="H44" s="54"/>
      <c r="I44" s="54"/>
      <c r="J44" s="82"/>
      <c r="K44" s="66"/>
      <c r="L44" s="54"/>
      <c r="M44" s="54"/>
      <c r="N44" s="69"/>
      <c r="O44" s="66"/>
      <c r="P44" s="54"/>
      <c r="Q44" s="54"/>
      <c r="R44" s="54"/>
      <c r="S44" s="54"/>
      <c r="T44" s="54"/>
      <c r="U44" s="54"/>
      <c r="V44" s="54"/>
      <c r="W44" s="69"/>
      <c r="X44" s="66"/>
      <c r="Y44" s="54"/>
      <c r="Z44" s="54"/>
      <c r="AA44" s="54"/>
      <c r="AB44" s="54"/>
      <c r="AC44" s="54"/>
      <c r="AD44" s="54"/>
      <c r="AE44" s="54"/>
      <c r="AF44" s="54"/>
      <c r="AG44" s="54"/>
      <c r="AH44" s="54"/>
      <c r="AI44" s="82"/>
      <c r="AJ44" s="66"/>
      <c r="AK44" s="54"/>
      <c r="AL44" s="54"/>
      <c r="AM44" s="54"/>
      <c r="AN44" s="54"/>
      <c r="AO44" s="54"/>
      <c r="AP44" s="82"/>
      <c r="AQ44" s="66"/>
      <c r="AR44" s="54"/>
      <c r="AS44" s="69"/>
      <c r="AT44" s="71"/>
      <c r="AU44" s="75"/>
      <c r="AV44" s="73" t="s">
        <v>558</v>
      </c>
      <c r="AW44" s="75"/>
      <c r="AX44" s="75"/>
      <c r="AY44" s="59" t="s">
        <v>558</v>
      </c>
    </row>
    <row r="45" spans="2:51" ht="60" customHeight="1">
      <c r="B45" s="58">
        <v>26</v>
      </c>
      <c r="C45" s="59" t="s">
        <v>558</v>
      </c>
      <c r="D45" s="158"/>
      <c r="E45" s="159"/>
      <c r="F45" s="160"/>
      <c r="G45" s="66"/>
      <c r="H45" s="54"/>
      <c r="I45" s="54"/>
      <c r="J45" s="82"/>
      <c r="K45" s="66"/>
      <c r="L45" s="54"/>
      <c r="M45" s="54"/>
      <c r="N45" s="69"/>
      <c r="O45" s="66"/>
      <c r="P45" s="54"/>
      <c r="Q45" s="54"/>
      <c r="R45" s="54"/>
      <c r="S45" s="54"/>
      <c r="T45" s="54"/>
      <c r="U45" s="54"/>
      <c r="V45" s="54"/>
      <c r="W45" s="69"/>
      <c r="X45" s="66"/>
      <c r="Y45" s="54"/>
      <c r="Z45" s="54"/>
      <c r="AA45" s="54"/>
      <c r="AB45" s="54"/>
      <c r="AC45" s="54"/>
      <c r="AD45" s="54"/>
      <c r="AE45" s="54"/>
      <c r="AF45" s="54"/>
      <c r="AG45" s="54"/>
      <c r="AH45" s="54"/>
      <c r="AI45" s="82"/>
      <c r="AJ45" s="66"/>
      <c r="AK45" s="54"/>
      <c r="AL45" s="54"/>
      <c r="AM45" s="54"/>
      <c r="AN45" s="54"/>
      <c r="AO45" s="54"/>
      <c r="AP45" s="82"/>
      <c r="AQ45" s="66"/>
      <c r="AR45" s="54"/>
      <c r="AS45" s="69"/>
      <c r="AT45" s="71"/>
      <c r="AU45" s="75"/>
      <c r="AV45" s="73" t="s">
        <v>558</v>
      </c>
      <c r="AW45" s="75"/>
      <c r="AX45" s="75"/>
      <c r="AY45" s="59" t="s">
        <v>558</v>
      </c>
    </row>
    <row r="46" spans="2:51" ht="60" customHeight="1">
      <c r="B46" s="58">
        <v>27</v>
      </c>
      <c r="C46" s="59" t="s">
        <v>558</v>
      </c>
      <c r="D46" s="158"/>
      <c r="E46" s="159"/>
      <c r="F46" s="160"/>
      <c r="G46" s="66"/>
      <c r="H46" s="54"/>
      <c r="I46" s="54"/>
      <c r="J46" s="82"/>
      <c r="K46" s="66"/>
      <c r="L46" s="54"/>
      <c r="M46" s="54"/>
      <c r="N46" s="69"/>
      <c r="O46" s="66"/>
      <c r="P46" s="54"/>
      <c r="Q46" s="54"/>
      <c r="R46" s="54"/>
      <c r="S46" s="54"/>
      <c r="T46" s="54"/>
      <c r="U46" s="54"/>
      <c r="V46" s="54"/>
      <c r="W46" s="69"/>
      <c r="X46" s="66"/>
      <c r="Y46" s="54"/>
      <c r="Z46" s="54"/>
      <c r="AA46" s="54"/>
      <c r="AB46" s="54"/>
      <c r="AC46" s="54"/>
      <c r="AD46" s="54"/>
      <c r="AE46" s="54"/>
      <c r="AF46" s="54"/>
      <c r="AG46" s="54"/>
      <c r="AH46" s="54"/>
      <c r="AI46" s="82"/>
      <c r="AJ46" s="66"/>
      <c r="AK46" s="54"/>
      <c r="AL46" s="54"/>
      <c r="AM46" s="54"/>
      <c r="AN46" s="54"/>
      <c r="AO46" s="54"/>
      <c r="AP46" s="82"/>
      <c r="AQ46" s="66"/>
      <c r="AR46" s="54"/>
      <c r="AS46" s="69"/>
      <c r="AT46" s="71"/>
      <c r="AU46" s="75"/>
      <c r="AV46" s="73" t="s">
        <v>558</v>
      </c>
      <c r="AW46" s="75"/>
      <c r="AX46" s="75"/>
      <c r="AY46" s="59" t="s">
        <v>558</v>
      </c>
    </row>
    <row r="47" spans="2:51" ht="60" customHeight="1">
      <c r="B47" s="58">
        <v>28</v>
      </c>
      <c r="C47" s="59" t="s">
        <v>558</v>
      </c>
      <c r="D47" s="158"/>
      <c r="E47" s="159"/>
      <c r="F47" s="160"/>
      <c r="G47" s="66"/>
      <c r="H47" s="54"/>
      <c r="I47" s="54"/>
      <c r="J47" s="82"/>
      <c r="K47" s="66"/>
      <c r="L47" s="54"/>
      <c r="M47" s="54"/>
      <c r="N47" s="69"/>
      <c r="O47" s="66"/>
      <c r="P47" s="54"/>
      <c r="Q47" s="54"/>
      <c r="R47" s="54"/>
      <c r="S47" s="54"/>
      <c r="T47" s="54"/>
      <c r="U47" s="54"/>
      <c r="V47" s="54"/>
      <c r="W47" s="69"/>
      <c r="X47" s="66"/>
      <c r="Y47" s="54"/>
      <c r="Z47" s="54"/>
      <c r="AA47" s="54"/>
      <c r="AB47" s="54"/>
      <c r="AC47" s="54"/>
      <c r="AD47" s="54"/>
      <c r="AE47" s="54"/>
      <c r="AF47" s="54"/>
      <c r="AG47" s="54"/>
      <c r="AH47" s="54"/>
      <c r="AI47" s="82"/>
      <c r="AJ47" s="66"/>
      <c r="AK47" s="54"/>
      <c r="AL47" s="54"/>
      <c r="AM47" s="54"/>
      <c r="AN47" s="54"/>
      <c r="AO47" s="54"/>
      <c r="AP47" s="82"/>
      <c r="AQ47" s="66"/>
      <c r="AR47" s="54"/>
      <c r="AS47" s="69"/>
      <c r="AT47" s="71"/>
      <c r="AU47" s="75"/>
      <c r="AV47" s="73" t="s">
        <v>558</v>
      </c>
      <c r="AW47" s="75"/>
      <c r="AX47" s="75"/>
      <c r="AY47" s="59" t="s">
        <v>558</v>
      </c>
    </row>
    <row r="48" spans="2:51" ht="60" customHeight="1">
      <c r="B48" s="58">
        <v>29</v>
      </c>
      <c r="C48" s="59" t="s">
        <v>558</v>
      </c>
      <c r="D48" s="158"/>
      <c r="E48" s="159"/>
      <c r="F48" s="160"/>
      <c r="G48" s="66"/>
      <c r="H48" s="54"/>
      <c r="I48" s="54"/>
      <c r="J48" s="82"/>
      <c r="K48" s="66"/>
      <c r="L48" s="54"/>
      <c r="M48" s="54"/>
      <c r="N48" s="69"/>
      <c r="O48" s="66"/>
      <c r="P48" s="54"/>
      <c r="Q48" s="54"/>
      <c r="R48" s="54"/>
      <c r="S48" s="54"/>
      <c r="T48" s="54"/>
      <c r="U48" s="54"/>
      <c r="V48" s="54"/>
      <c r="W48" s="69"/>
      <c r="X48" s="66"/>
      <c r="Y48" s="54"/>
      <c r="Z48" s="54"/>
      <c r="AA48" s="54"/>
      <c r="AB48" s="54"/>
      <c r="AC48" s="54"/>
      <c r="AD48" s="54"/>
      <c r="AE48" s="54"/>
      <c r="AF48" s="54"/>
      <c r="AG48" s="54"/>
      <c r="AH48" s="54"/>
      <c r="AI48" s="82"/>
      <c r="AJ48" s="66"/>
      <c r="AK48" s="54"/>
      <c r="AL48" s="54"/>
      <c r="AM48" s="54"/>
      <c r="AN48" s="54"/>
      <c r="AO48" s="54"/>
      <c r="AP48" s="82"/>
      <c r="AQ48" s="66"/>
      <c r="AR48" s="54"/>
      <c r="AS48" s="69"/>
      <c r="AT48" s="71"/>
      <c r="AU48" s="75"/>
      <c r="AV48" s="73" t="s">
        <v>558</v>
      </c>
      <c r="AW48" s="75"/>
      <c r="AX48" s="75"/>
      <c r="AY48" s="59" t="s">
        <v>558</v>
      </c>
    </row>
    <row r="49" spans="2:51" ht="60" customHeight="1">
      <c r="B49" s="58">
        <v>30</v>
      </c>
      <c r="C49" s="59" t="s">
        <v>558</v>
      </c>
      <c r="D49" s="158"/>
      <c r="E49" s="159"/>
      <c r="F49" s="160"/>
      <c r="G49" s="66"/>
      <c r="H49" s="54"/>
      <c r="I49" s="54"/>
      <c r="J49" s="82"/>
      <c r="K49" s="66"/>
      <c r="L49" s="54"/>
      <c r="M49" s="54"/>
      <c r="N49" s="69"/>
      <c r="O49" s="66"/>
      <c r="P49" s="54"/>
      <c r="Q49" s="54"/>
      <c r="R49" s="54"/>
      <c r="S49" s="54"/>
      <c r="T49" s="54"/>
      <c r="U49" s="54"/>
      <c r="V49" s="54"/>
      <c r="W49" s="69"/>
      <c r="X49" s="66"/>
      <c r="Y49" s="54"/>
      <c r="Z49" s="54"/>
      <c r="AA49" s="54"/>
      <c r="AB49" s="54"/>
      <c r="AC49" s="54"/>
      <c r="AD49" s="54"/>
      <c r="AE49" s="54"/>
      <c r="AF49" s="54"/>
      <c r="AG49" s="54"/>
      <c r="AH49" s="54"/>
      <c r="AI49" s="82"/>
      <c r="AJ49" s="66"/>
      <c r="AK49" s="54"/>
      <c r="AL49" s="54"/>
      <c r="AM49" s="54"/>
      <c r="AN49" s="54"/>
      <c r="AO49" s="54"/>
      <c r="AP49" s="82"/>
      <c r="AQ49" s="66"/>
      <c r="AR49" s="54"/>
      <c r="AS49" s="69"/>
      <c r="AT49" s="71"/>
      <c r="AU49" s="75"/>
      <c r="AV49" s="73" t="s">
        <v>558</v>
      </c>
      <c r="AW49" s="75"/>
      <c r="AX49" s="75"/>
      <c r="AY49" s="59" t="s">
        <v>558</v>
      </c>
    </row>
    <row r="50" spans="2:51" ht="15" customHeight="1"/>
  </sheetData>
  <sheetProtection password="8584" sheet="1" objects="1" scenarios="1"/>
  <mergeCells count="56">
    <mergeCell ref="P4:Q4"/>
    <mergeCell ref="P5:Q5"/>
    <mergeCell ref="P6:Q6"/>
    <mergeCell ref="L12:N12"/>
    <mergeCell ref="O12:Q12"/>
    <mergeCell ref="P7:Q7"/>
    <mergeCell ref="R12:T12"/>
    <mergeCell ref="AQ14:AS14"/>
    <mergeCell ref="D15:F15"/>
    <mergeCell ref="G15:J15"/>
    <mergeCell ref="K15:N15"/>
    <mergeCell ref="O15:W15"/>
    <mergeCell ref="X15:AI15"/>
    <mergeCell ref="AJ15:AP15"/>
    <mergeCell ref="AQ15:AS15"/>
    <mergeCell ref="D20:F20"/>
    <mergeCell ref="G16:J17"/>
    <mergeCell ref="K16:N17"/>
    <mergeCell ref="O16:W17"/>
    <mergeCell ref="X16:AI17"/>
    <mergeCell ref="AT16:AT19"/>
    <mergeCell ref="AU16:AU19"/>
    <mergeCell ref="AW16:AW19"/>
    <mergeCell ref="AX16:AX19"/>
    <mergeCell ref="D19:F19"/>
    <mergeCell ref="AJ16:AP17"/>
    <mergeCell ref="AQ16:AS17"/>
    <mergeCell ref="D32:F32"/>
    <mergeCell ref="D21:F21"/>
    <mergeCell ref="D22:F22"/>
    <mergeCell ref="D23:F23"/>
    <mergeCell ref="D24:F24"/>
    <mergeCell ref="D25:F25"/>
    <mergeCell ref="D26:F26"/>
    <mergeCell ref="D27:F27"/>
    <mergeCell ref="D28:F28"/>
    <mergeCell ref="D29:F29"/>
    <mergeCell ref="D30:F30"/>
    <mergeCell ref="D31:F31"/>
    <mergeCell ref="D44:F44"/>
    <mergeCell ref="D33:F33"/>
    <mergeCell ref="D34:F34"/>
    <mergeCell ref="D35:F35"/>
    <mergeCell ref="D36:F36"/>
    <mergeCell ref="D37:F37"/>
    <mergeCell ref="D38:F38"/>
    <mergeCell ref="D39:F39"/>
    <mergeCell ref="D40:F40"/>
    <mergeCell ref="D41:F41"/>
    <mergeCell ref="D42:F42"/>
    <mergeCell ref="D43:F43"/>
    <mergeCell ref="D45:F45"/>
    <mergeCell ref="D46:F46"/>
    <mergeCell ref="D47:F47"/>
    <mergeCell ref="D48:F48"/>
    <mergeCell ref="D49:F49"/>
  </mergeCells>
  <phoneticPr fontId="1"/>
  <conditionalFormatting sqref="J20:J49">
    <cfRule type="expression" dxfId="5" priority="2" stopIfTrue="1">
      <formula>$I20&lt;&gt;"○"</formula>
    </cfRule>
  </conditionalFormatting>
  <conditionalFormatting sqref="AI20:AI49">
    <cfRule type="expression" dxfId="4" priority="3" stopIfTrue="1">
      <formula>$AH20&lt;&gt;"○"</formula>
    </cfRule>
  </conditionalFormatting>
  <conditionalFormatting sqref="AP20:AP49">
    <cfRule type="expression" dxfId="3" priority="4" stopIfTrue="1">
      <formula>$AO20&lt;&gt;"○"</formula>
    </cfRule>
  </conditionalFormatting>
  <dataValidations count="5">
    <dataValidation type="list" allowBlank="1" showInputMessage="1" showErrorMessage="1" sqref="AV20:AV49" xr:uid="{00000000-0002-0000-0500-000000000000}">
      <formula1>"(選択),1.行政機関が相談機関として相談を受けた事例,2.行政機関・事業者において自発的に対応を行った好事例"</formula1>
    </dataValidation>
    <dataValidation type="list" allowBlank="1" showInputMessage="1" showErrorMessage="1" sqref="C20:C49" xr:uid="{00000000-0002-0000-0500-000001000000}">
      <formula1>"(選択),1.行政機関等,2.事業者"</formula1>
    </dataValidation>
    <dataValidation type="list" allowBlank="1" showInputMessage="1" showErrorMessage="1" sqref="AY20:AY49" xr:uid="{00000000-0002-0000-0500-000002000000}">
      <formula1>"(選択),1.解決に至った,2.まだ解決に至っていない"</formula1>
    </dataValidation>
    <dataValidation type="list" allowBlank="1" showInputMessage="1" showErrorMessage="1" sqref="G20:I49 K20:AH49 AQ20:AT49 AJ20:AO49" xr:uid="{00000000-0002-0000-0500-000003000000}">
      <formula1>"○"</formula1>
    </dataValidation>
    <dataValidation type="whole" allowBlank="1" showInputMessage="1" showErrorMessage="1" sqref="C12" xr:uid="{00000000-0002-0000-0500-000004000000}">
      <formula1>0</formula1>
      <formula2>30</formula2>
    </dataValidation>
  </dataValidations>
  <pageMargins left="0.51181102362204722" right="0.51181102362204722" top="0.59055118110236227" bottom="0.19685039370078741" header="0.31496062992125984" footer="0.19685039370078741"/>
  <pageSetup paperSize="8" scale="60" orientation="landscape" r:id="rId1"/>
  <rowBreaks count="1" manualBreakCount="1">
    <brk id="34" max="51" man="1"/>
  </rowBreaks>
  <colBreaks count="1" manualBreakCount="1">
    <brk id="46" max="4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B1:AY50"/>
  <sheetViews>
    <sheetView showGridLines="0" zoomScaleNormal="100" workbookViewId="0"/>
  </sheetViews>
  <sheetFormatPr defaultColWidth="9.33203125" defaultRowHeight="24.95" customHeight="1"/>
  <cols>
    <col min="1" max="1" width="2.83203125" style="2" customWidth="1"/>
    <col min="2" max="2" width="5.83203125" style="2" customWidth="1"/>
    <col min="3" max="3" width="20.83203125" style="2" customWidth="1"/>
    <col min="4" max="5" width="8.83203125" style="2" customWidth="1"/>
    <col min="6" max="6" width="15.83203125" style="2" customWidth="1"/>
    <col min="7" max="9" width="5.83203125" style="2" customWidth="1"/>
    <col min="10" max="10" width="30.83203125" style="2" customWidth="1"/>
    <col min="11" max="34" width="5.83203125" style="2" customWidth="1"/>
    <col min="35" max="35" width="30.83203125" style="2" customWidth="1"/>
    <col min="36" max="41" width="5.83203125" style="2" customWidth="1"/>
    <col min="42" max="42" width="30.83203125" style="2" customWidth="1"/>
    <col min="43" max="46" width="12.83203125" style="2" customWidth="1"/>
    <col min="47" max="47" width="90.83203125" style="2" customWidth="1"/>
    <col min="48" max="48" width="48.83203125" style="2" customWidth="1"/>
    <col min="49" max="49" width="138.83203125" style="2" customWidth="1"/>
    <col min="50" max="50" width="90.83203125" style="2" customWidth="1"/>
    <col min="51" max="51" width="27.83203125" style="2" customWidth="1"/>
    <col min="52" max="52" width="1.83203125" style="2" customWidth="1"/>
    <col min="53" max="16384" width="9.33203125" style="2"/>
  </cols>
  <sheetData>
    <row r="1" spans="2:51" ht="20.100000000000001" customHeight="1">
      <c r="B1" s="37" t="s">
        <v>563</v>
      </c>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row>
    <row r="2" spans="2:51" ht="12" customHeight="1">
      <c r="C2" s="48" t="s">
        <v>564</v>
      </c>
    </row>
    <row r="3" spans="2:51" ht="12" customHeight="1">
      <c r="C3" s="49" t="s">
        <v>462</v>
      </c>
      <c r="P3" s="27" t="s">
        <v>443</v>
      </c>
    </row>
    <row r="4" spans="2:51" ht="12" customHeight="1">
      <c r="C4" s="49" t="s">
        <v>463</v>
      </c>
      <c r="P4" s="141" t="s">
        <v>10</v>
      </c>
      <c r="Q4" s="143"/>
      <c r="R4" s="27" t="s">
        <v>11</v>
      </c>
    </row>
    <row r="5" spans="2:51" ht="12" customHeight="1">
      <c r="C5" s="49" t="s">
        <v>464</v>
      </c>
      <c r="P5" s="179"/>
      <c r="Q5" s="180"/>
      <c r="R5" s="27" t="s">
        <v>446</v>
      </c>
    </row>
    <row r="6" spans="2:51" ht="12" customHeight="1">
      <c r="C6" s="49" t="s">
        <v>465</v>
      </c>
      <c r="P6" s="153"/>
      <c r="Q6" s="155"/>
      <c r="R6" s="27" t="s">
        <v>466</v>
      </c>
      <c r="S6" s="35"/>
      <c r="T6" s="35"/>
    </row>
    <row r="7" spans="2:51" ht="12" customHeight="1">
      <c r="C7" s="49" t="s">
        <v>467</v>
      </c>
      <c r="P7" s="138"/>
      <c r="Q7" s="140"/>
      <c r="R7" s="27" t="s">
        <v>449</v>
      </c>
      <c r="S7" s="35"/>
      <c r="T7" s="35"/>
    </row>
    <row r="8" spans="2:51" ht="12" customHeight="1">
      <c r="C8" s="49" t="s">
        <v>468</v>
      </c>
      <c r="S8" s="35"/>
      <c r="T8" s="35"/>
    </row>
    <row r="9" spans="2:51" ht="12" customHeight="1">
      <c r="C9" s="49" t="s">
        <v>469</v>
      </c>
      <c r="R9" s="27"/>
      <c r="S9" s="35"/>
      <c r="T9" s="35"/>
    </row>
    <row r="10" spans="2:51" ht="12" customHeight="1">
      <c r="C10" s="49" t="s">
        <v>470</v>
      </c>
      <c r="R10" s="27"/>
      <c r="S10" s="35"/>
      <c r="T10" s="35"/>
    </row>
    <row r="11" spans="2:51" ht="12" customHeight="1">
      <c r="C11" s="48" t="s">
        <v>471</v>
      </c>
    </row>
    <row r="12" spans="2:51" ht="20.100000000000001" customHeight="1">
      <c r="C12" s="81"/>
      <c r="D12" s="1" t="s">
        <v>472</v>
      </c>
      <c r="L12" s="129" t="str">
        <f>HYPERLINK("#'項目E2(合理的配慮の提供)'!A1","&lt;&lt; 項目E2へ")</f>
        <v>&lt;&lt; 項目E2へ</v>
      </c>
      <c r="M12" s="129"/>
      <c r="N12" s="129"/>
      <c r="O12" s="129" t="str">
        <f>HYPERLINK("#'設問一覧'!A1","設問一覧へ")</f>
        <v>設問一覧へ</v>
      </c>
      <c r="P12" s="129"/>
      <c r="Q12" s="129"/>
      <c r="R12" s="129"/>
      <c r="S12" s="129"/>
      <c r="T12" s="129"/>
    </row>
    <row r="13" spans="2:51" ht="9" customHeight="1"/>
    <row r="14" spans="2:51" ht="15" customHeight="1">
      <c r="B14" s="55"/>
      <c r="C14" s="55" t="s">
        <v>473</v>
      </c>
      <c r="D14" s="85" t="s">
        <v>474</v>
      </c>
      <c r="E14" s="86"/>
      <c r="F14" s="87"/>
      <c r="G14" s="85" t="s">
        <v>364</v>
      </c>
      <c r="H14" s="86"/>
      <c r="I14" s="86"/>
      <c r="J14" s="87"/>
      <c r="K14" s="85" t="s">
        <v>475</v>
      </c>
      <c r="L14" s="86"/>
      <c r="M14" s="86"/>
      <c r="N14" s="87"/>
      <c r="O14" s="85" t="s">
        <v>476</v>
      </c>
      <c r="P14" s="86"/>
      <c r="Q14" s="86"/>
      <c r="R14" s="86"/>
      <c r="S14" s="86"/>
      <c r="T14" s="86"/>
      <c r="U14" s="86"/>
      <c r="V14" s="86"/>
      <c r="W14" s="87"/>
      <c r="X14" s="85" t="s">
        <v>477</v>
      </c>
      <c r="Y14" s="86"/>
      <c r="Z14" s="86"/>
      <c r="AA14" s="86"/>
      <c r="AB14" s="86"/>
      <c r="AC14" s="86"/>
      <c r="AD14" s="86"/>
      <c r="AE14" s="86"/>
      <c r="AF14" s="86"/>
      <c r="AG14" s="86"/>
      <c r="AH14" s="86"/>
      <c r="AI14" s="87"/>
      <c r="AJ14" s="85" t="s">
        <v>478</v>
      </c>
      <c r="AK14" s="86"/>
      <c r="AL14" s="86"/>
      <c r="AM14" s="86"/>
      <c r="AN14" s="86"/>
      <c r="AO14" s="86"/>
      <c r="AP14" s="87"/>
      <c r="AQ14" s="181" t="s">
        <v>209</v>
      </c>
      <c r="AR14" s="182"/>
      <c r="AS14" s="183"/>
      <c r="AT14" s="55" t="s">
        <v>479</v>
      </c>
      <c r="AU14" s="55" t="s">
        <v>480</v>
      </c>
      <c r="AV14" s="55" t="s">
        <v>221</v>
      </c>
      <c r="AW14" s="55" t="s">
        <v>224</v>
      </c>
      <c r="AX14" s="55" t="s">
        <v>481</v>
      </c>
      <c r="AY14" s="55" t="s">
        <v>429</v>
      </c>
    </row>
    <row r="15" spans="2:51" ht="42" customHeight="1">
      <c r="B15" s="56"/>
      <c r="C15" s="84" t="s">
        <v>294</v>
      </c>
      <c r="D15" s="167" t="s">
        <v>483</v>
      </c>
      <c r="E15" s="174"/>
      <c r="F15" s="175"/>
      <c r="G15" s="167" t="s">
        <v>484</v>
      </c>
      <c r="H15" s="174"/>
      <c r="I15" s="174"/>
      <c r="J15" s="175"/>
      <c r="K15" s="167" t="s">
        <v>485</v>
      </c>
      <c r="L15" s="174"/>
      <c r="M15" s="174"/>
      <c r="N15" s="175"/>
      <c r="O15" s="167" t="s">
        <v>486</v>
      </c>
      <c r="P15" s="174"/>
      <c r="Q15" s="174"/>
      <c r="R15" s="174"/>
      <c r="S15" s="174"/>
      <c r="T15" s="174"/>
      <c r="U15" s="174"/>
      <c r="V15" s="174"/>
      <c r="W15" s="175"/>
      <c r="X15" s="167" t="s">
        <v>487</v>
      </c>
      <c r="Y15" s="174"/>
      <c r="Z15" s="174"/>
      <c r="AA15" s="174"/>
      <c r="AB15" s="174"/>
      <c r="AC15" s="174"/>
      <c r="AD15" s="174"/>
      <c r="AE15" s="174"/>
      <c r="AF15" s="174"/>
      <c r="AG15" s="174"/>
      <c r="AH15" s="174"/>
      <c r="AI15" s="175"/>
      <c r="AJ15" s="167" t="s">
        <v>488</v>
      </c>
      <c r="AK15" s="174"/>
      <c r="AL15" s="174"/>
      <c r="AM15" s="174"/>
      <c r="AN15" s="174"/>
      <c r="AO15" s="174"/>
      <c r="AP15" s="175"/>
      <c r="AQ15" s="167" t="s">
        <v>489</v>
      </c>
      <c r="AR15" s="174"/>
      <c r="AS15" s="175"/>
      <c r="AT15" s="84" t="s">
        <v>419</v>
      </c>
      <c r="AU15" s="84" t="s">
        <v>421</v>
      </c>
      <c r="AV15" s="84" t="s">
        <v>490</v>
      </c>
      <c r="AW15" s="84" t="s">
        <v>491</v>
      </c>
      <c r="AX15" s="84" t="s">
        <v>492</v>
      </c>
      <c r="AY15" s="84" t="s">
        <v>493</v>
      </c>
    </row>
    <row r="16" spans="2:51" ht="20.100000000000001" customHeight="1">
      <c r="B16" s="56"/>
      <c r="C16" s="56" t="s">
        <v>494</v>
      </c>
      <c r="D16" s="60"/>
      <c r="E16" s="48"/>
      <c r="F16" s="61"/>
      <c r="G16" s="173" t="s">
        <v>495</v>
      </c>
      <c r="H16" s="168"/>
      <c r="I16" s="168"/>
      <c r="J16" s="169"/>
      <c r="K16" s="167" t="s">
        <v>495</v>
      </c>
      <c r="L16" s="174"/>
      <c r="M16" s="174"/>
      <c r="N16" s="175"/>
      <c r="O16" s="173" t="s">
        <v>495</v>
      </c>
      <c r="P16" s="168"/>
      <c r="Q16" s="168"/>
      <c r="R16" s="168"/>
      <c r="S16" s="168"/>
      <c r="T16" s="168"/>
      <c r="U16" s="168"/>
      <c r="V16" s="168"/>
      <c r="W16" s="169"/>
      <c r="X16" s="173" t="s">
        <v>495</v>
      </c>
      <c r="Y16" s="168"/>
      <c r="Z16" s="168"/>
      <c r="AA16" s="168"/>
      <c r="AB16" s="168"/>
      <c r="AC16" s="168"/>
      <c r="AD16" s="168"/>
      <c r="AE16" s="168"/>
      <c r="AF16" s="168"/>
      <c r="AG16" s="168"/>
      <c r="AH16" s="168"/>
      <c r="AI16" s="169"/>
      <c r="AJ16" s="167" t="s">
        <v>496</v>
      </c>
      <c r="AK16" s="168"/>
      <c r="AL16" s="168"/>
      <c r="AM16" s="168"/>
      <c r="AN16" s="168"/>
      <c r="AO16" s="168"/>
      <c r="AP16" s="169"/>
      <c r="AQ16" s="167" t="s">
        <v>497</v>
      </c>
      <c r="AR16" s="168"/>
      <c r="AS16" s="169"/>
      <c r="AT16" s="161" t="s">
        <v>498</v>
      </c>
      <c r="AU16" s="161" t="s">
        <v>565</v>
      </c>
      <c r="AV16" s="56" t="s">
        <v>500</v>
      </c>
      <c r="AW16" s="163" t="s">
        <v>566</v>
      </c>
      <c r="AX16" s="161" t="s">
        <v>502</v>
      </c>
      <c r="AY16" s="56" t="s">
        <v>503</v>
      </c>
    </row>
    <row r="17" spans="2:51" ht="20.100000000000001" customHeight="1">
      <c r="B17" s="56"/>
      <c r="C17" s="56" t="s">
        <v>504</v>
      </c>
      <c r="D17" s="60"/>
      <c r="E17" s="48"/>
      <c r="F17" s="61"/>
      <c r="G17" s="170"/>
      <c r="H17" s="171"/>
      <c r="I17" s="171"/>
      <c r="J17" s="172"/>
      <c r="K17" s="176"/>
      <c r="L17" s="177"/>
      <c r="M17" s="177"/>
      <c r="N17" s="178"/>
      <c r="O17" s="170"/>
      <c r="P17" s="171"/>
      <c r="Q17" s="171"/>
      <c r="R17" s="171"/>
      <c r="S17" s="171"/>
      <c r="T17" s="171"/>
      <c r="U17" s="171"/>
      <c r="V17" s="171"/>
      <c r="W17" s="172"/>
      <c r="X17" s="170"/>
      <c r="Y17" s="171"/>
      <c r="Z17" s="171"/>
      <c r="AA17" s="171"/>
      <c r="AB17" s="171"/>
      <c r="AC17" s="171"/>
      <c r="AD17" s="171"/>
      <c r="AE17" s="171"/>
      <c r="AF17" s="171"/>
      <c r="AG17" s="171"/>
      <c r="AH17" s="171"/>
      <c r="AI17" s="172"/>
      <c r="AJ17" s="170"/>
      <c r="AK17" s="171"/>
      <c r="AL17" s="171"/>
      <c r="AM17" s="171"/>
      <c r="AN17" s="171"/>
      <c r="AO17" s="171"/>
      <c r="AP17" s="172"/>
      <c r="AQ17" s="170"/>
      <c r="AR17" s="171"/>
      <c r="AS17" s="172"/>
      <c r="AT17" s="162"/>
      <c r="AU17" s="162"/>
      <c r="AV17" s="56" t="s">
        <v>505</v>
      </c>
      <c r="AW17" s="163"/>
      <c r="AX17" s="162"/>
      <c r="AY17" s="56" t="s">
        <v>506</v>
      </c>
    </row>
    <row r="18" spans="2:51" ht="15" customHeight="1">
      <c r="B18" s="56"/>
      <c r="C18" s="56"/>
      <c r="D18" s="60"/>
      <c r="E18" s="48"/>
      <c r="F18" s="61"/>
      <c r="G18" s="62" t="s">
        <v>507</v>
      </c>
      <c r="H18" s="50" t="s">
        <v>508</v>
      </c>
      <c r="I18" s="51" t="s">
        <v>509</v>
      </c>
      <c r="J18" s="63"/>
      <c r="K18" s="62" t="s">
        <v>507</v>
      </c>
      <c r="L18" s="50" t="s">
        <v>508</v>
      </c>
      <c r="M18" s="50" t="s">
        <v>510</v>
      </c>
      <c r="N18" s="67" t="s">
        <v>511</v>
      </c>
      <c r="O18" s="62" t="s">
        <v>507</v>
      </c>
      <c r="P18" s="50" t="s">
        <v>508</v>
      </c>
      <c r="Q18" s="50" t="s">
        <v>509</v>
      </c>
      <c r="R18" s="50" t="s">
        <v>511</v>
      </c>
      <c r="S18" s="50" t="s">
        <v>512</v>
      </c>
      <c r="T18" s="50" t="s">
        <v>513</v>
      </c>
      <c r="U18" s="50" t="s">
        <v>514</v>
      </c>
      <c r="V18" s="50" t="s">
        <v>515</v>
      </c>
      <c r="W18" s="67" t="s">
        <v>516</v>
      </c>
      <c r="X18" s="62" t="s">
        <v>507</v>
      </c>
      <c r="Y18" s="50" t="s">
        <v>508</v>
      </c>
      <c r="Z18" s="50" t="s">
        <v>509</v>
      </c>
      <c r="AA18" s="50" t="s">
        <v>511</v>
      </c>
      <c r="AB18" s="50" t="s">
        <v>512</v>
      </c>
      <c r="AC18" s="50" t="s">
        <v>513</v>
      </c>
      <c r="AD18" s="50" t="s">
        <v>514</v>
      </c>
      <c r="AE18" s="50" t="s">
        <v>515</v>
      </c>
      <c r="AF18" s="50" t="s">
        <v>516</v>
      </c>
      <c r="AG18" s="50" t="s">
        <v>517</v>
      </c>
      <c r="AH18" s="51" t="s">
        <v>518</v>
      </c>
      <c r="AI18" s="63"/>
      <c r="AJ18" s="62" t="s">
        <v>507</v>
      </c>
      <c r="AK18" s="50" t="s">
        <v>508</v>
      </c>
      <c r="AL18" s="50" t="s">
        <v>509</v>
      </c>
      <c r="AM18" s="50" t="s">
        <v>511</v>
      </c>
      <c r="AN18" s="50" t="s">
        <v>512</v>
      </c>
      <c r="AO18" s="51" t="s">
        <v>513</v>
      </c>
      <c r="AP18" s="63"/>
      <c r="AQ18" s="62" t="s">
        <v>507</v>
      </c>
      <c r="AR18" s="50" t="s">
        <v>508</v>
      </c>
      <c r="AS18" s="67" t="s">
        <v>509</v>
      </c>
      <c r="AT18" s="162"/>
      <c r="AU18" s="162"/>
      <c r="AV18" s="56"/>
      <c r="AW18" s="163"/>
      <c r="AX18" s="162"/>
      <c r="AY18" s="56"/>
    </row>
    <row r="19" spans="2:51" ht="210" customHeight="1">
      <c r="B19" s="57"/>
      <c r="C19" s="83" t="s">
        <v>519</v>
      </c>
      <c r="D19" s="164" t="s">
        <v>520</v>
      </c>
      <c r="E19" s="165"/>
      <c r="F19" s="166"/>
      <c r="G19" s="64" t="s">
        <v>521</v>
      </c>
      <c r="H19" s="52" t="s">
        <v>522</v>
      </c>
      <c r="I19" s="52" t="s">
        <v>523</v>
      </c>
      <c r="J19" s="65" t="s">
        <v>524</v>
      </c>
      <c r="K19" s="64" t="s">
        <v>525</v>
      </c>
      <c r="L19" s="52" t="s">
        <v>526</v>
      </c>
      <c r="M19" s="52" t="s">
        <v>527</v>
      </c>
      <c r="N19" s="68" t="s">
        <v>528</v>
      </c>
      <c r="O19" s="70" t="s">
        <v>529</v>
      </c>
      <c r="P19" s="53" t="s">
        <v>530</v>
      </c>
      <c r="Q19" s="53" t="s">
        <v>531</v>
      </c>
      <c r="R19" s="53" t="s">
        <v>532</v>
      </c>
      <c r="S19" s="53" t="s">
        <v>533</v>
      </c>
      <c r="T19" s="53" t="s">
        <v>534</v>
      </c>
      <c r="U19" s="53" t="s">
        <v>535</v>
      </c>
      <c r="V19" s="53" t="s">
        <v>536</v>
      </c>
      <c r="W19" s="68" t="s">
        <v>537</v>
      </c>
      <c r="X19" s="64" t="s">
        <v>538</v>
      </c>
      <c r="Y19" s="52" t="s">
        <v>539</v>
      </c>
      <c r="Z19" s="52" t="s">
        <v>540</v>
      </c>
      <c r="AA19" s="52" t="s">
        <v>541</v>
      </c>
      <c r="AB19" s="52" t="s">
        <v>542</v>
      </c>
      <c r="AC19" s="52" t="s">
        <v>543</v>
      </c>
      <c r="AD19" s="52" t="s">
        <v>544</v>
      </c>
      <c r="AE19" s="52" t="s">
        <v>545</v>
      </c>
      <c r="AF19" s="52" t="s">
        <v>546</v>
      </c>
      <c r="AG19" s="52" t="s">
        <v>547</v>
      </c>
      <c r="AH19" s="52" t="s">
        <v>523</v>
      </c>
      <c r="AI19" s="65" t="s">
        <v>548</v>
      </c>
      <c r="AJ19" s="64" t="s">
        <v>549</v>
      </c>
      <c r="AK19" s="52" t="s">
        <v>550</v>
      </c>
      <c r="AL19" s="52" t="s">
        <v>551</v>
      </c>
      <c r="AM19" s="52" t="s">
        <v>552</v>
      </c>
      <c r="AN19" s="52" t="s">
        <v>553</v>
      </c>
      <c r="AO19" s="52" t="s">
        <v>523</v>
      </c>
      <c r="AP19" s="65" t="s">
        <v>554</v>
      </c>
      <c r="AQ19" s="64" t="s">
        <v>555</v>
      </c>
      <c r="AR19" s="52" t="s">
        <v>556</v>
      </c>
      <c r="AS19" s="68" t="s">
        <v>557</v>
      </c>
      <c r="AT19" s="162"/>
      <c r="AU19" s="162"/>
      <c r="AV19" s="83" t="s">
        <v>519</v>
      </c>
      <c r="AW19" s="161"/>
      <c r="AX19" s="162"/>
      <c r="AY19" s="83" t="s">
        <v>519</v>
      </c>
    </row>
    <row r="20" spans="2:51" ht="60" customHeight="1">
      <c r="B20" s="58">
        <v>1</v>
      </c>
      <c r="C20" s="59" t="s">
        <v>558</v>
      </c>
      <c r="D20" s="158"/>
      <c r="E20" s="159"/>
      <c r="F20" s="160"/>
      <c r="G20" s="66"/>
      <c r="H20" s="54"/>
      <c r="I20" s="54"/>
      <c r="J20" s="82"/>
      <c r="K20" s="66"/>
      <c r="L20" s="54"/>
      <c r="M20" s="54"/>
      <c r="N20" s="69"/>
      <c r="O20" s="66"/>
      <c r="P20" s="54"/>
      <c r="Q20" s="54"/>
      <c r="R20" s="54"/>
      <c r="S20" s="54"/>
      <c r="T20" s="54"/>
      <c r="U20" s="54"/>
      <c r="V20" s="54"/>
      <c r="W20" s="69"/>
      <c r="X20" s="66"/>
      <c r="Y20" s="54"/>
      <c r="Z20" s="54"/>
      <c r="AA20" s="54"/>
      <c r="AB20" s="54"/>
      <c r="AC20" s="54"/>
      <c r="AD20" s="54"/>
      <c r="AE20" s="54"/>
      <c r="AF20" s="54"/>
      <c r="AG20" s="54"/>
      <c r="AH20" s="54"/>
      <c r="AI20" s="82"/>
      <c r="AJ20" s="66"/>
      <c r="AK20" s="54"/>
      <c r="AL20" s="54"/>
      <c r="AM20" s="54"/>
      <c r="AN20" s="54"/>
      <c r="AO20" s="54"/>
      <c r="AP20" s="82"/>
      <c r="AQ20" s="66"/>
      <c r="AR20" s="54"/>
      <c r="AS20" s="69"/>
      <c r="AT20" s="71"/>
      <c r="AU20" s="75"/>
      <c r="AV20" s="73" t="s">
        <v>558</v>
      </c>
      <c r="AW20" s="75"/>
      <c r="AX20" s="75"/>
      <c r="AY20" s="59" t="s">
        <v>558</v>
      </c>
    </row>
    <row r="21" spans="2:51" ht="60" customHeight="1">
      <c r="B21" s="58">
        <v>2</v>
      </c>
      <c r="C21" s="59" t="s">
        <v>558</v>
      </c>
      <c r="D21" s="158"/>
      <c r="E21" s="159"/>
      <c r="F21" s="160"/>
      <c r="G21" s="66"/>
      <c r="H21" s="54"/>
      <c r="I21" s="54"/>
      <c r="J21" s="82"/>
      <c r="K21" s="66"/>
      <c r="L21" s="54"/>
      <c r="M21" s="54"/>
      <c r="N21" s="69"/>
      <c r="O21" s="66"/>
      <c r="P21" s="54"/>
      <c r="Q21" s="54"/>
      <c r="R21" s="54"/>
      <c r="S21" s="54"/>
      <c r="T21" s="54"/>
      <c r="U21" s="54"/>
      <c r="V21" s="54"/>
      <c r="W21" s="69"/>
      <c r="X21" s="66"/>
      <c r="Y21" s="54"/>
      <c r="Z21" s="54"/>
      <c r="AA21" s="54"/>
      <c r="AB21" s="54"/>
      <c r="AC21" s="54"/>
      <c r="AD21" s="54"/>
      <c r="AE21" s="54"/>
      <c r="AF21" s="54"/>
      <c r="AG21" s="54"/>
      <c r="AH21" s="54"/>
      <c r="AI21" s="82"/>
      <c r="AJ21" s="66"/>
      <c r="AK21" s="54"/>
      <c r="AL21" s="54"/>
      <c r="AM21" s="54"/>
      <c r="AN21" s="54"/>
      <c r="AO21" s="54"/>
      <c r="AP21" s="82"/>
      <c r="AQ21" s="66"/>
      <c r="AR21" s="54"/>
      <c r="AS21" s="69"/>
      <c r="AT21" s="71"/>
      <c r="AU21" s="75"/>
      <c r="AV21" s="73" t="s">
        <v>558</v>
      </c>
      <c r="AW21" s="75"/>
      <c r="AX21" s="75"/>
      <c r="AY21" s="59" t="s">
        <v>558</v>
      </c>
    </row>
    <row r="22" spans="2:51" ht="60" customHeight="1">
      <c r="B22" s="58">
        <v>3</v>
      </c>
      <c r="C22" s="59" t="s">
        <v>558</v>
      </c>
      <c r="D22" s="158"/>
      <c r="E22" s="159"/>
      <c r="F22" s="160"/>
      <c r="G22" s="66"/>
      <c r="H22" s="54"/>
      <c r="I22" s="54"/>
      <c r="J22" s="82"/>
      <c r="K22" s="66"/>
      <c r="L22" s="54"/>
      <c r="M22" s="54"/>
      <c r="N22" s="69"/>
      <c r="O22" s="66"/>
      <c r="P22" s="54"/>
      <c r="Q22" s="54"/>
      <c r="R22" s="54"/>
      <c r="S22" s="54"/>
      <c r="T22" s="54"/>
      <c r="U22" s="54"/>
      <c r="V22" s="54"/>
      <c r="W22" s="69"/>
      <c r="X22" s="66"/>
      <c r="Y22" s="54"/>
      <c r="Z22" s="54"/>
      <c r="AA22" s="54"/>
      <c r="AB22" s="54"/>
      <c r="AC22" s="54"/>
      <c r="AD22" s="54"/>
      <c r="AE22" s="54"/>
      <c r="AF22" s="54"/>
      <c r="AG22" s="54"/>
      <c r="AH22" s="54"/>
      <c r="AI22" s="82"/>
      <c r="AJ22" s="66"/>
      <c r="AK22" s="54"/>
      <c r="AL22" s="54"/>
      <c r="AM22" s="54"/>
      <c r="AN22" s="54"/>
      <c r="AO22" s="54"/>
      <c r="AP22" s="82"/>
      <c r="AQ22" s="66"/>
      <c r="AR22" s="54"/>
      <c r="AS22" s="69"/>
      <c r="AT22" s="71"/>
      <c r="AU22" s="75"/>
      <c r="AV22" s="73" t="s">
        <v>558</v>
      </c>
      <c r="AW22" s="75"/>
      <c r="AX22" s="75"/>
      <c r="AY22" s="59" t="s">
        <v>558</v>
      </c>
    </row>
    <row r="23" spans="2:51" ht="60" customHeight="1">
      <c r="B23" s="58">
        <v>4</v>
      </c>
      <c r="C23" s="59" t="s">
        <v>558</v>
      </c>
      <c r="D23" s="158"/>
      <c r="E23" s="159"/>
      <c r="F23" s="160"/>
      <c r="G23" s="66"/>
      <c r="H23" s="54"/>
      <c r="I23" s="54"/>
      <c r="J23" s="82"/>
      <c r="K23" s="66"/>
      <c r="L23" s="54"/>
      <c r="M23" s="54"/>
      <c r="N23" s="69"/>
      <c r="O23" s="66"/>
      <c r="P23" s="54"/>
      <c r="Q23" s="54"/>
      <c r="R23" s="54"/>
      <c r="S23" s="54"/>
      <c r="T23" s="54"/>
      <c r="U23" s="54"/>
      <c r="V23" s="54"/>
      <c r="W23" s="69"/>
      <c r="X23" s="66"/>
      <c r="Y23" s="54"/>
      <c r="Z23" s="54"/>
      <c r="AA23" s="54"/>
      <c r="AB23" s="54"/>
      <c r="AC23" s="54"/>
      <c r="AD23" s="54"/>
      <c r="AE23" s="54"/>
      <c r="AF23" s="54"/>
      <c r="AG23" s="54"/>
      <c r="AH23" s="54"/>
      <c r="AI23" s="82"/>
      <c r="AJ23" s="66"/>
      <c r="AK23" s="54"/>
      <c r="AL23" s="54"/>
      <c r="AM23" s="54"/>
      <c r="AN23" s="54"/>
      <c r="AO23" s="54"/>
      <c r="AP23" s="82"/>
      <c r="AQ23" s="66"/>
      <c r="AR23" s="54"/>
      <c r="AS23" s="69"/>
      <c r="AT23" s="71"/>
      <c r="AU23" s="75"/>
      <c r="AV23" s="73" t="s">
        <v>558</v>
      </c>
      <c r="AW23" s="75"/>
      <c r="AX23" s="75"/>
      <c r="AY23" s="59" t="s">
        <v>558</v>
      </c>
    </row>
    <row r="24" spans="2:51" ht="60" customHeight="1">
      <c r="B24" s="58">
        <v>5</v>
      </c>
      <c r="C24" s="59" t="s">
        <v>558</v>
      </c>
      <c r="D24" s="158"/>
      <c r="E24" s="159"/>
      <c r="F24" s="160"/>
      <c r="G24" s="66"/>
      <c r="H24" s="54"/>
      <c r="I24" s="54"/>
      <c r="J24" s="82"/>
      <c r="K24" s="66"/>
      <c r="L24" s="54"/>
      <c r="M24" s="54"/>
      <c r="N24" s="69"/>
      <c r="O24" s="66"/>
      <c r="P24" s="54"/>
      <c r="Q24" s="54"/>
      <c r="R24" s="54"/>
      <c r="S24" s="54"/>
      <c r="T24" s="54"/>
      <c r="U24" s="54"/>
      <c r="V24" s="54"/>
      <c r="W24" s="69"/>
      <c r="X24" s="66"/>
      <c r="Y24" s="54"/>
      <c r="Z24" s="54"/>
      <c r="AA24" s="54"/>
      <c r="AB24" s="54"/>
      <c r="AC24" s="54"/>
      <c r="AD24" s="54"/>
      <c r="AE24" s="54"/>
      <c r="AF24" s="54"/>
      <c r="AG24" s="54"/>
      <c r="AH24" s="54"/>
      <c r="AI24" s="82"/>
      <c r="AJ24" s="66"/>
      <c r="AK24" s="54"/>
      <c r="AL24" s="54"/>
      <c r="AM24" s="54"/>
      <c r="AN24" s="54"/>
      <c r="AO24" s="54"/>
      <c r="AP24" s="82"/>
      <c r="AQ24" s="66"/>
      <c r="AR24" s="54"/>
      <c r="AS24" s="69"/>
      <c r="AT24" s="71"/>
      <c r="AU24" s="75"/>
      <c r="AV24" s="73" t="s">
        <v>558</v>
      </c>
      <c r="AW24" s="75"/>
      <c r="AX24" s="75"/>
      <c r="AY24" s="59" t="s">
        <v>558</v>
      </c>
    </row>
    <row r="25" spans="2:51" ht="60" customHeight="1">
      <c r="B25" s="58">
        <v>6</v>
      </c>
      <c r="C25" s="59" t="s">
        <v>558</v>
      </c>
      <c r="D25" s="158"/>
      <c r="E25" s="159"/>
      <c r="F25" s="160"/>
      <c r="G25" s="66"/>
      <c r="H25" s="54"/>
      <c r="I25" s="54"/>
      <c r="J25" s="82"/>
      <c r="K25" s="66"/>
      <c r="L25" s="54"/>
      <c r="M25" s="54"/>
      <c r="N25" s="69"/>
      <c r="O25" s="66"/>
      <c r="P25" s="54"/>
      <c r="Q25" s="54"/>
      <c r="R25" s="54"/>
      <c r="S25" s="54"/>
      <c r="T25" s="54"/>
      <c r="U25" s="54"/>
      <c r="V25" s="54"/>
      <c r="W25" s="69"/>
      <c r="X25" s="66"/>
      <c r="Y25" s="54"/>
      <c r="Z25" s="54"/>
      <c r="AA25" s="54"/>
      <c r="AB25" s="54"/>
      <c r="AC25" s="54"/>
      <c r="AD25" s="54"/>
      <c r="AE25" s="54"/>
      <c r="AF25" s="54"/>
      <c r="AG25" s="54"/>
      <c r="AH25" s="54"/>
      <c r="AI25" s="82"/>
      <c r="AJ25" s="66"/>
      <c r="AK25" s="54"/>
      <c r="AL25" s="54"/>
      <c r="AM25" s="54"/>
      <c r="AN25" s="54"/>
      <c r="AO25" s="54"/>
      <c r="AP25" s="82"/>
      <c r="AQ25" s="66"/>
      <c r="AR25" s="54"/>
      <c r="AS25" s="69"/>
      <c r="AT25" s="71"/>
      <c r="AU25" s="75"/>
      <c r="AV25" s="73" t="s">
        <v>558</v>
      </c>
      <c r="AW25" s="75"/>
      <c r="AX25" s="75"/>
      <c r="AY25" s="59" t="s">
        <v>558</v>
      </c>
    </row>
    <row r="26" spans="2:51" ht="60" customHeight="1">
      <c r="B26" s="58">
        <v>7</v>
      </c>
      <c r="C26" s="59" t="s">
        <v>558</v>
      </c>
      <c r="D26" s="158"/>
      <c r="E26" s="159"/>
      <c r="F26" s="160"/>
      <c r="G26" s="66"/>
      <c r="H26" s="54"/>
      <c r="I26" s="54"/>
      <c r="J26" s="82"/>
      <c r="K26" s="66"/>
      <c r="L26" s="54"/>
      <c r="M26" s="54"/>
      <c r="N26" s="69"/>
      <c r="O26" s="66"/>
      <c r="P26" s="54"/>
      <c r="Q26" s="54"/>
      <c r="R26" s="54"/>
      <c r="S26" s="54"/>
      <c r="T26" s="54"/>
      <c r="U26" s="54"/>
      <c r="V26" s="54"/>
      <c r="W26" s="69"/>
      <c r="X26" s="66"/>
      <c r="Y26" s="54"/>
      <c r="Z26" s="54"/>
      <c r="AA26" s="54"/>
      <c r="AB26" s="54"/>
      <c r="AC26" s="54"/>
      <c r="AD26" s="54"/>
      <c r="AE26" s="54"/>
      <c r="AF26" s="54"/>
      <c r="AG26" s="54"/>
      <c r="AH26" s="54"/>
      <c r="AI26" s="82"/>
      <c r="AJ26" s="66"/>
      <c r="AK26" s="54"/>
      <c r="AL26" s="54"/>
      <c r="AM26" s="54"/>
      <c r="AN26" s="54"/>
      <c r="AO26" s="54"/>
      <c r="AP26" s="82"/>
      <c r="AQ26" s="66"/>
      <c r="AR26" s="54"/>
      <c r="AS26" s="69"/>
      <c r="AT26" s="71"/>
      <c r="AU26" s="75"/>
      <c r="AV26" s="73" t="s">
        <v>558</v>
      </c>
      <c r="AW26" s="75"/>
      <c r="AX26" s="75"/>
      <c r="AY26" s="59" t="s">
        <v>558</v>
      </c>
    </row>
    <row r="27" spans="2:51" ht="60" customHeight="1">
      <c r="B27" s="58">
        <v>8</v>
      </c>
      <c r="C27" s="59" t="s">
        <v>558</v>
      </c>
      <c r="D27" s="158"/>
      <c r="E27" s="159"/>
      <c r="F27" s="160"/>
      <c r="G27" s="66"/>
      <c r="H27" s="54"/>
      <c r="I27" s="54"/>
      <c r="J27" s="82"/>
      <c r="K27" s="66"/>
      <c r="L27" s="54"/>
      <c r="M27" s="54"/>
      <c r="N27" s="69"/>
      <c r="O27" s="66"/>
      <c r="P27" s="54"/>
      <c r="Q27" s="54"/>
      <c r="R27" s="54"/>
      <c r="S27" s="54"/>
      <c r="T27" s="54"/>
      <c r="U27" s="54"/>
      <c r="V27" s="54"/>
      <c r="W27" s="69"/>
      <c r="X27" s="66"/>
      <c r="Y27" s="54"/>
      <c r="Z27" s="54"/>
      <c r="AA27" s="54"/>
      <c r="AB27" s="54"/>
      <c r="AC27" s="54"/>
      <c r="AD27" s="54"/>
      <c r="AE27" s="54"/>
      <c r="AF27" s="54"/>
      <c r="AG27" s="54"/>
      <c r="AH27" s="54"/>
      <c r="AI27" s="82"/>
      <c r="AJ27" s="66"/>
      <c r="AK27" s="54"/>
      <c r="AL27" s="54"/>
      <c r="AM27" s="54"/>
      <c r="AN27" s="54"/>
      <c r="AO27" s="54"/>
      <c r="AP27" s="82"/>
      <c r="AQ27" s="66"/>
      <c r="AR27" s="54"/>
      <c r="AS27" s="69"/>
      <c r="AT27" s="71"/>
      <c r="AU27" s="75"/>
      <c r="AV27" s="73" t="s">
        <v>558</v>
      </c>
      <c r="AW27" s="75"/>
      <c r="AX27" s="75"/>
      <c r="AY27" s="59" t="s">
        <v>558</v>
      </c>
    </row>
    <row r="28" spans="2:51" ht="60" customHeight="1">
      <c r="B28" s="58">
        <v>9</v>
      </c>
      <c r="C28" s="59" t="s">
        <v>558</v>
      </c>
      <c r="D28" s="158"/>
      <c r="E28" s="159"/>
      <c r="F28" s="160"/>
      <c r="G28" s="66"/>
      <c r="H28" s="54"/>
      <c r="I28" s="54"/>
      <c r="J28" s="82"/>
      <c r="K28" s="66"/>
      <c r="L28" s="54"/>
      <c r="M28" s="54"/>
      <c r="N28" s="69"/>
      <c r="O28" s="66"/>
      <c r="P28" s="54"/>
      <c r="Q28" s="54"/>
      <c r="R28" s="54"/>
      <c r="S28" s="54"/>
      <c r="T28" s="54"/>
      <c r="U28" s="54"/>
      <c r="V28" s="54"/>
      <c r="W28" s="69"/>
      <c r="X28" s="66"/>
      <c r="Y28" s="54"/>
      <c r="Z28" s="54"/>
      <c r="AA28" s="54"/>
      <c r="AB28" s="54"/>
      <c r="AC28" s="54"/>
      <c r="AD28" s="54"/>
      <c r="AE28" s="54"/>
      <c r="AF28" s="54"/>
      <c r="AG28" s="54"/>
      <c r="AH28" s="54"/>
      <c r="AI28" s="82"/>
      <c r="AJ28" s="66"/>
      <c r="AK28" s="54"/>
      <c r="AL28" s="54"/>
      <c r="AM28" s="54"/>
      <c r="AN28" s="54"/>
      <c r="AO28" s="54"/>
      <c r="AP28" s="82"/>
      <c r="AQ28" s="66"/>
      <c r="AR28" s="54"/>
      <c r="AS28" s="69"/>
      <c r="AT28" s="71"/>
      <c r="AU28" s="75"/>
      <c r="AV28" s="73" t="s">
        <v>558</v>
      </c>
      <c r="AW28" s="75"/>
      <c r="AX28" s="75"/>
      <c r="AY28" s="59" t="s">
        <v>558</v>
      </c>
    </row>
    <row r="29" spans="2:51" ht="60" customHeight="1">
      <c r="B29" s="58">
        <v>10</v>
      </c>
      <c r="C29" s="59" t="s">
        <v>558</v>
      </c>
      <c r="D29" s="158"/>
      <c r="E29" s="159"/>
      <c r="F29" s="160"/>
      <c r="G29" s="66"/>
      <c r="H29" s="54"/>
      <c r="I29" s="54"/>
      <c r="J29" s="82"/>
      <c r="K29" s="66"/>
      <c r="L29" s="54"/>
      <c r="M29" s="54"/>
      <c r="N29" s="69"/>
      <c r="O29" s="66"/>
      <c r="P29" s="54"/>
      <c r="Q29" s="54"/>
      <c r="R29" s="54"/>
      <c r="S29" s="54"/>
      <c r="T29" s="54"/>
      <c r="U29" s="54"/>
      <c r="V29" s="54"/>
      <c r="W29" s="69"/>
      <c r="X29" s="66"/>
      <c r="Y29" s="54"/>
      <c r="Z29" s="54"/>
      <c r="AA29" s="54"/>
      <c r="AB29" s="54"/>
      <c r="AC29" s="54"/>
      <c r="AD29" s="54"/>
      <c r="AE29" s="54"/>
      <c r="AF29" s="54"/>
      <c r="AG29" s="54"/>
      <c r="AH29" s="54"/>
      <c r="AI29" s="82"/>
      <c r="AJ29" s="66"/>
      <c r="AK29" s="54"/>
      <c r="AL29" s="54"/>
      <c r="AM29" s="54"/>
      <c r="AN29" s="54"/>
      <c r="AO29" s="54"/>
      <c r="AP29" s="82"/>
      <c r="AQ29" s="66"/>
      <c r="AR29" s="54"/>
      <c r="AS29" s="69"/>
      <c r="AT29" s="71"/>
      <c r="AU29" s="75"/>
      <c r="AV29" s="73" t="s">
        <v>558</v>
      </c>
      <c r="AW29" s="75"/>
      <c r="AX29" s="75"/>
      <c r="AY29" s="59" t="s">
        <v>558</v>
      </c>
    </row>
    <row r="30" spans="2:51" ht="60" customHeight="1">
      <c r="B30" s="58">
        <v>11</v>
      </c>
      <c r="C30" s="59" t="s">
        <v>558</v>
      </c>
      <c r="D30" s="158"/>
      <c r="E30" s="159"/>
      <c r="F30" s="160"/>
      <c r="G30" s="66"/>
      <c r="H30" s="54"/>
      <c r="I30" s="54"/>
      <c r="J30" s="82"/>
      <c r="K30" s="66"/>
      <c r="L30" s="54"/>
      <c r="M30" s="54"/>
      <c r="N30" s="69"/>
      <c r="O30" s="66"/>
      <c r="P30" s="54"/>
      <c r="Q30" s="54"/>
      <c r="R30" s="54"/>
      <c r="S30" s="54"/>
      <c r="T30" s="54"/>
      <c r="U30" s="54"/>
      <c r="V30" s="54"/>
      <c r="W30" s="69"/>
      <c r="X30" s="66"/>
      <c r="Y30" s="54"/>
      <c r="Z30" s="54"/>
      <c r="AA30" s="54"/>
      <c r="AB30" s="54"/>
      <c r="AC30" s="54"/>
      <c r="AD30" s="54"/>
      <c r="AE30" s="54"/>
      <c r="AF30" s="54"/>
      <c r="AG30" s="54"/>
      <c r="AH30" s="54"/>
      <c r="AI30" s="82"/>
      <c r="AJ30" s="66"/>
      <c r="AK30" s="54"/>
      <c r="AL30" s="54"/>
      <c r="AM30" s="54"/>
      <c r="AN30" s="54"/>
      <c r="AO30" s="54"/>
      <c r="AP30" s="82"/>
      <c r="AQ30" s="66"/>
      <c r="AR30" s="54"/>
      <c r="AS30" s="69"/>
      <c r="AT30" s="71"/>
      <c r="AU30" s="75"/>
      <c r="AV30" s="73" t="s">
        <v>558</v>
      </c>
      <c r="AW30" s="75"/>
      <c r="AX30" s="75"/>
      <c r="AY30" s="59" t="s">
        <v>558</v>
      </c>
    </row>
    <row r="31" spans="2:51" ht="60" customHeight="1">
      <c r="B31" s="58">
        <v>12</v>
      </c>
      <c r="C31" s="59" t="s">
        <v>558</v>
      </c>
      <c r="D31" s="158"/>
      <c r="E31" s="159"/>
      <c r="F31" s="160"/>
      <c r="G31" s="66"/>
      <c r="H31" s="54"/>
      <c r="I31" s="54"/>
      <c r="J31" s="82"/>
      <c r="K31" s="66"/>
      <c r="L31" s="54"/>
      <c r="M31" s="54"/>
      <c r="N31" s="69"/>
      <c r="O31" s="66"/>
      <c r="P31" s="54"/>
      <c r="Q31" s="54"/>
      <c r="R31" s="54"/>
      <c r="S31" s="54"/>
      <c r="T31" s="54"/>
      <c r="U31" s="54"/>
      <c r="V31" s="54"/>
      <c r="W31" s="69"/>
      <c r="X31" s="66"/>
      <c r="Y31" s="54"/>
      <c r="Z31" s="54"/>
      <c r="AA31" s="54"/>
      <c r="AB31" s="54"/>
      <c r="AC31" s="54"/>
      <c r="AD31" s="54"/>
      <c r="AE31" s="54"/>
      <c r="AF31" s="54"/>
      <c r="AG31" s="54"/>
      <c r="AH31" s="54"/>
      <c r="AI31" s="82"/>
      <c r="AJ31" s="66"/>
      <c r="AK31" s="54"/>
      <c r="AL31" s="54"/>
      <c r="AM31" s="54"/>
      <c r="AN31" s="54"/>
      <c r="AO31" s="54"/>
      <c r="AP31" s="82"/>
      <c r="AQ31" s="66"/>
      <c r="AR31" s="54"/>
      <c r="AS31" s="69"/>
      <c r="AT31" s="71"/>
      <c r="AU31" s="75"/>
      <c r="AV31" s="73" t="s">
        <v>558</v>
      </c>
      <c r="AW31" s="75"/>
      <c r="AX31" s="75"/>
      <c r="AY31" s="59" t="s">
        <v>558</v>
      </c>
    </row>
    <row r="32" spans="2:51" ht="60" customHeight="1">
      <c r="B32" s="58">
        <v>13</v>
      </c>
      <c r="C32" s="59" t="s">
        <v>558</v>
      </c>
      <c r="D32" s="158"/>
      <c r="E32" s="159"/>
      <c r="F32" s="160"/>
      <c r="G32" s="66"/>
      <c r="H32" s="54"/>
      <c r="I32" s="54"/>
      <c r="J32" s="82"/>
      <c r="K32" s="66"/>
      <c r="L32" s="54"/>
      <c r="M32" s="54"/>
      <c r="N32" s="69"/>
      <c r="O32" s="66"/>
      <c r="P32" s="54"/>
      <c r="Q32" s="54"/>
      <c r="R32" s="54"/>
      <c r="S32" s="54"/>
      <c r="T32" s="54"/>
      <c r="U32" s="54"/>
      <c r="V32" s="54"/>
      <c r="W32" s="69"/>
      <c r="X32" s="66"/>
      <c r="Y32" s="54"/>
      <c r="Z32" s="54"/>
      <c r="AA32" s="54"/>
      <c r="AB32" s="54"/>
      <c r="AC32" s="54"/>
      <c r="AD32" s="54"/>
      <c r="AE32" s="54"/>
      <c r="AF32" s="54"/>
      <c r="AG32" s="54"/>
      <c r="AH32" s="54"/>
      <c r="AI32" s="82"/>
      <c r="AJ32" s="66"/>
      <c r="AK32" s="54"/>
      <c r="AL32" s="54"/>
      <c r="AM32" s="54"/>
      <c r="AN32" s="54"/>
      <c r="AO32" s="54"/>
      <c r="AP32" s="82"/>
      <c r="AQ32" s="66"/>
      <c r="AR32" s="54"/>
      <c r="AS32" s="69"/>
      <c r="AT32" s="71"/>
      <c r="AU32" s="75"/>
      <c r="AV32" s="73" t="s">
        <v>558</v>
      </c>
      <c r="AW32" s="75"/>
      <c r="AX32" s="75"/>
      <c r="AY32" s="59" t="s">
        <v>558</v>
      </c>
    </row>
    <row r="33" spans="2:51" ht="60" customHeight="1">
      <c r="B33" s="58">
        <v>14</v>
      </c>
      <c r="C33" s="59" t="s">
        <v>558</v>
      </c>
      <c r="D33" s="158"/>
      <c r="E33" s="159"/>
      <c r="F33" s="160"/>
      <c r="G33" s="66"/>
      <c r="H33" s="54"/>
      <c r="I33" s="54"/>
      <c r="J33" s="82"/>
      <c r="K33" s="66"/>
      <c r="L33" s="54"/>
      <c r="M33" s="54"/>
      <c r="N33" s="69"/>
      <c r="O33" s="66"/>
      <c r="P33" s="54"/>
      <c r="Q33" s="54"/>
      <c r="R33" s="54"/>
      <c r="S33" s="54"/>
      <c r="T33" s="54"/>
      <c r="U33" s="54"/>
      <c r="V33" s="54"/>
      <c r="W33" s="69"/>
      <c r="X33" s="66"/>
      <c r="Y33" s="54"/>
      <c r="Z33" s="54"/>
      <c r="AA33" s="54"/>
      <c r="AB33" s="54"/>
      <c r="AC33" s="54"/>
      <c r="AD33" s="54"/>
      <c r="AE33" s="54"/>
      <c r="AF33" s="54"/>
      <c r="AG33" s="54"/>
      <c r="AH33" s="54"/>
      <c r="AI33" s="82"/>
      <c r="AJ33" s="66"/>
      <c r="AK33" s="54"/>
      <c r="AL33" s="54"/>
      <c r="AM33" s="54"/>
      <c r="AN33" s="54"/>
      <c r="AO33" s="54"/>
      <c r="AP33" s="82"/>
      <c r="AQ33" s="66"/>
      <c r="AR33" s="54"/>
      <c r="AS33" s="69"/>
      <c r="AT33" s="71"/>
      <c r="AU33" s="75"/>
      <c r="AV33" s="73" t="s">
        <v>558</v>
      </c>
      <c r="AW33" s="75"/>
      <c r="AX33" s="75"/>
      <c r="AY33" s="59" t="s">
        <v>558</v>
      </c>
    </row>
    <row r="34" spans="2:51" ht="60" customHeight="1">
      <c r="B34" s="58">
        <v>15</v>
      </c>
      <c r="C34" s="59" t="s">
        <v>558</v>
      </c>
      <c r="D34" s="158"/>
      <c r="E34" s="159"/>
      <c r="F34" s="160"/>
      <c r="G34" s="66"/>
      <c r="H34" s="54"/>
      <c r="I34" s="54"/>
      <c r="J34" s="82"/>
      <c r="K34" s="66"/>
      <c r="L34" s="54"/>
      <c r="M34" s="54"/>
      <c r="N34" s="69"/>
      <c r="O34" s="66"/>
      <c r="P34" s="54"/>
      <c r="Q34" s="54"/>
      <c r="R34" s="54"/>
      <c r="S34" s="54"/>
      <c r="T34" s="54"/>
      <c r="U34" s="54"/>
      <c r="V34" s="54"/>
      <c r="W34" s="69"/>
      <c r="X34" s="66"/>
      <c r="Y34" s="54"/>
      <c r="Z34" s="54"/>
      <c r="AA34" s="54"/>
      <c r="AB34" s="54"/>
      <c r="AC34" s="54"/>
      <c r="AD34" s="54"/>
      <c r="AE34" s="54"/>
      <c r="AF34" s="54"/>
      <c r="AG34" s="54"/>
      <c r="AH34" s="54"/>
      <c r="AI34" s="82"/>
      <c r="AJ34" s="66"/>
      <c r="AK34" s="54"/>
      <c r="AL34" s="54"/>
      <c r="AM34" s="54"/>
      <c r="AN34" s="54"/>
      <c r="AO34" s="54"/>
      <c r="AP34" s="82"/>
      <c r="AQ34" s="66"/>
      <c r="AR34" s="54"/>
      <c r="AS34" s="69"/>
      <c r="AT34" s="71"/>
      <c r="AU34" s="75"/>
      <c r="AV34" s="73" t="s">
        <v>558</v>
      </c>
      <c r="AW34" s="75"/>
      <c r="AX34" s="75"/>
      <c r="AY34" s="59" t="s">
        <v>558</v>
      </c>
    </row>
    <row r="35" spans="2:51" ht="60" customHeight="1">
      <c r="B35" s="58">
        <v>16</v>
      </c>
      <c r="C35" s="59" t="s">
        <v>558</v>
      </c>
      <c r="D35" s="158"/>
      <c r="E35" s="159"/>
      <c r="F35" s="160"/>
      <c r="G35" s="66"/>
      <c r="H35" s="54"/>
      <c r="I35" s="54"/>
      <c r="J35" s="82"/>
      <c r="K35" s="66"/>
      <c r="L35" s="54"/>
      <c r="M35" s="54"/>
      <c r="N35" s="69"/>
      <c r="O35" s="66"/>
      <c r="P35" s="54"/>
      <c r="Q35" s="54"/>
      <c r="R35" s="54"/>
      <c r="S35" s="54"/>
      <c r="T35" s="54"/>
      <c r="U35" s="54"/>
      <c r="V35" s="54"/>
      <c r="W35" s="69"/>
      <c r="X35" s="66"/>
      <c r="Y35" s="54"/>
      <c r="Z35" s="54"/>
      <c r="AA35" s="54"/>
      <c r="AB35" s="54"/>
      <c r="AC35" s="54"/>
      <c r="AD35" s="54"/>
      <c r="AE35" s="54"/>
      <c r="AF35" s="54"/>
      <c r="AG35" s="54"/>
      <c r="AH35" s="54"/>
      <c r="AI35" s="82"/>
      <c r="AJ35" s="66"/>
      <c r="AK35" s="54"/>
      <c r="AL35" s="54"/>
      <c r="AM35" s="54"/>
      <c r="AN35" s="54"/>
      <c r="AO35" s="54"/>
      <c r="AP35" s="82"/>
      <c r="AQ35" s="66"/>
      <c r="AR35" s="54"/>
      <c r="AS35" s="69"/>
      <c r="AT35" s="71"/>
      <c r="AU35" s="75"/>
      <c r="AV35" s="73" t="s">
        <v>558</v>
      </c>
      <c r="AW35" s="75"/>
      <c r="AX35" s="75"/>
      <c r="AY35" s="59" t="s">
        <v>558</v>
      </c>
    </row>
    <row r="36" spans="2:51" ht="60" customHeight="1">
      <c r="B36" s="58">
        <v>17</v>
      </c>
      <c r="C36" s="59" t="s">
        <v>558</v>
      </c>
      <c r="D36" s="158"/>
      <c r="E36" s="159"/>
      <c r="F36" s="160"/>
      <c r="G36" s="66"/>
      <c r="H36" s="54"/>
      <c r="I36" s="54"/>
      <c r="J36" s="82"/>
      <c r="K36" s="66"/>
      <c r="L36" s="54"/>
      <c r="M36" s="54"/>
      <c r="N36" s="69"/>
      <c r="O36" s="66"/>
      <c r="P36" s="54"/>
      <c r="Q36" s="54"/>
      <c r="R36" s="54"/>
      <c r="S36" s="54"/>
      <c r="T36" s="54"/>
      <c r="U36" s="54"/>
      <c r="V36" s="54"/>
      <c r="W36" s="69"/>
      <c r="X36" s="66"/>
      <c r="Y36" s="54"/>
      <c r="Z36" s="54"/>
      <c r="AA36" s="54"/>
      <c r="AB36" s="54"/>
      <c r="AC36" s="54"/>
      <c r="AD36" s="54"/>
      <c r="AE36" s="54"/>
      <c r="AF36" s="54"/>
      <c r="AG36" s="54"/>
      <c r="AH36" s="54"/>
      <c r="AI36" s="82"/>
      <c r="AJ36" s="66"/>
      <c r="AK36" s="54"/>
      <c r="AL36" s="54"/>
      <c r="AM36" s="54"/>
      <c r="AN36" s="54"/>
      <c r="AO36" s="54"/>
      <c r="AP36" s="82"/>
      <c r="AQ36" s="66"/>
      <c r="AR36" s="54"/>
      <c r="AS36" s="69"/>
      <c r="AT36" s="71"/>
      <c r="AU36" s="75"/>
      <c r="AV36" s="73" t="s">
        <v>558</v>
      </c>
      <c r="AW36" s="75"/>
      <c r="AX36" s="75"/>
      <c r="AY36" s="59" t="s">
        <v>558</v>
      </c>
    </row>
    <row r="37" spans="2:51" ht="60" customHeight="1">
      <c r="B37" s="58">
        <v>18</v>
      </c>
      <c r="C37" s="59" t="s">
        <v>558</v>
      </c>
      <c r="D37" s="158"/>
      <c r="E37" s="159"/>
      <c r="F37" s="160"/>
      <c r="G37" s="66"/>
      <c r="H37" s="54"/>
      <c r="I37" s="54"/>
      <c r="J37" s="82"/>
      <c r="K37" s="66"/>
      <c r="L37" s="54"/>
      <c r="M37" s="54"/>
      <c r="N37" s="69"/>
      <c r="O37" s="66"/>
      <c r="P37" s="54"/>
      <c r="Q37" s="54"/>
      <c r="R37" s="54"/>
      <c r="S37" s="54"/>
      <c r="T37" s="54"/>
      <c r="U37" s="54"/>
      <c r="V37" s="54"/>
      <c r="W37" s="69"/>
      <c r="X37" s="66"/>
      <c r="Y37" s="54"/>
      <c r="Z37" s="54"/>
      <c r="AA37" s="54"/>
      <c r="AB37" s="54"/>
      <c r="AC37" s="54"/>
      <c r="AD37" s="54"/>
      <c r="AE37" s="54"/>
      <c r="AF37" s="54"/>
      <c r="AG37" s="54"/>
      <c r="AH37" s="54"/>
      <c r="AI37" s="82"/>
      <c r="AJ37" s="66"/>
      <c r="AK37" s="54"/>
      <c r="AL37" s="54"/>
      <c r="AM37" s="54"/>
      <c r="AN37" s="54"/>
      <c r="AO37" s="54"/>
      <c r="AP37" s="82"/>
      <c r="AQ37" s="66"/>
      <c r="AR37" s="54"/>
      <c r="AS37" s="69"/>
      <c r="AT37" s="71"/>
      <c r="AU37" s="75"/>
      <c r="AV37" s="73" t="s">
        <v>558</v>
      </c>
      <c r="AW37" s="75"/>
      <c r="AX37" s="75"/>
      <c r="AY37" s="59" t="s">
        <v>558</v>
      </c>
    </row>
    <row r="38" spans="2:51" ht="60" customHeight="1">
      <c r="B38" s="58">
        <v>19</v>
      </c>
      <c r="C38" s="59" t="s">
        <v>558</v>
      </c>
      <c r="D38" s="158"/>
      <c r="E38" s="159"/>
      <c r="F38" s="160"/>
      <c r="G38" s="66"/>
      <c r="H38" s="54"/>
      <c r="I38" s="54"/>
      <c r="J38" s="82"/>
      <c r="K38" s="66"/>
      <c r="L38" s="54"/>
      <c r="M38" s="54"/>
      <c r="N38" s="69"/>
      <c r="O38" s="66"/>
      <c r="P38" s="54"/>
      <c r="Q38" s="54"/>
      <c r="R38" s="54"/>
      <c r="S38" s="54"/>
      <c r="T38" s="54"/>
      <c r="U38" s="54"/>
      <c r="V38" s="54"/>
      <c r="W38" s="69"/>
      <c r="X38" s="66"/>
      <c r="Y38" s="54"/>
      <c r="Z38" s="54"/>
      <c r="AA38" s="54"/>
      <c r="AB38" s="54"/>
      <c r="AC38" s="54"/>
      <c r="AD38" s="54"/>
      <c r="AE38" s="54"/>
      <c r="AF38" s="54"/>
      <c r="AG38" s="54"/>
      <c r="AH38" s="54"/>
      <c r="AI38" s="82"/>
      <c r="AJ38" s="66"/>
      <c r="AK38" s="54"/>
      <c r="AL38" s="54"/>
      <c r="AM38" s="54"/>
      <c r="AN38" s="54"/>
      <c r="AO38" s="54"/>
      <c r="AP38" s="82"/>
      <c r="AQ38" s="66"/>
      <c r="AR38" s="54"/>
      <c r="AS38" s="69"/>
      <c r="AT38" s="71"/>
      <c r="AU38" s="75"/>
      <c r="AV38" s="73" t="s">
        <v>558</v>
      </c>
      <c r="AW38" s="75"/>
      <c r="AX38" s="75"/>
      <c r="AY38" s="59" t="s">
        <v>558</v>
      </c>
    </row>
    <row r="39" spans="2:51" ht="60" customHeight="1">
      <c r="B39" s="58">
        <v>20</v>
      </c>
      <c r="C39" s="59" t="s">
        <v>558</v>
      </c>
      <c r="D39" s="158"/>
      <c r="E39" s="159"/>
      <c r="F39" s="160"/>
      <c r="G39" s="66"/>
      <c r="H39" s="54"/>
      <c r="I39" s="54"/>
      <c r="J39" s="82"/>
      <c r="K39" s="66"/>
      <c r="L39" s="54"/>
      <c r="M39" s="54"/>
      <c r="N39" s="69"/>
      <c r="O39" s="66"/>
      <c r="P39" s="54"/>
      <c r="Q39" s="54"/>
      <c r="R39" s="54"/>
      <c r="S39" s="54"/>
      <c r="T39" s="54"/>
      <c r="U39" s="54"/>
      <c r="V39" s="54"/>
      <c r="W39" s="69"/>
      <c r="X39" s="66"/>
      <c r="Y39" s="54"/>
      <c r="Z39" s="54"/>
      <c r="AA39" s="54"/>
      <c r="AB39" s="54"/>
      <c r="AC39" s="54"/>
      <c r="AD39" s="54"/>
      <c r="AE39" s="54"/>
      <c r="AF39" s="54"/>
      <c r="AG39" s="54"/>
      <c r="AH39" s="54"/>
      <c r="AI39" s="82"/>
      <c r="AJ39" s="66"/>
      <c r="AK39" s="54"/>
      <c r="AL39" s="54"/>
      <c r="AM39" s="54"/>
      <c r="AN39" s="54"/>
      <c r="AO39" s="54"/>
      <c r="AP39" s="82"/>
      <c r="AQ39" s="66"/>
      <c r="AR39" s="54"/>
      <c r="AS39" s="69"/>
      <c r="AT39" s="71"/>
      <c r="AU39" s="75"/>
      <c r="AV39" s="73" t="s">
        <v>558</v>
      </c>
      <c r="AW39" s="75"/>
      <c r="AX39" s="75"/>
      <c r="AY39" s="59" t="s">
        <v>558</v>
      </c>
    </row>
    <row r="40" spans="2:51" ht="60" customHeight="1">
      <c r="B40" s="58">
        <v>21</v>
      </c>
      <c r="C40" s="59" t="s">
        <v>558</v>
      </c>
      <c r="D40" s="158"/>
      <c r="E40" s="159"/>
      <c r="F40" s="160"/>
      <c r="G40" s="66"/>
      <c r="H40" s="54"/>
      <c r="I40" s="54"/>
      <c r="J40" s="82"/>
      <c r="K40" s="66"/>
      <c r="L40" s="54"/>
      <c r="M40" s="54"/>
      <c r="N40" s="69"/>
      <c r="O40" s="66"/>
      <c r="P40" s="54"/>
      <c r="Q40" s="54"/>
      <c r="R40" s="54"/>
      <c r="S40" s="54"/>
      <c r="T40" s="54"/>
      <c r="U40" s="54"/>
      <c r="V40" s="54"/>
      <c r="W40" s="69"/>
      <c r="X40" s="66"/>
      <c r="Y40" s="54"/>
      <c r="Z40" s="54"/>
      <c r="AA40" s="54"/>
      <c r="AB40" s="54"/>
      <c r="AC40" s="54"/>
      <c r="AD40" s="54"/>
      <c r="AE40" s="54"/>
      <c r="AF40" s="54"/>
      <c r="AG40" s="54"/>
      <c r="AH40" s="54"/>
      <c r="AI40" s="82"/>
      <c r="AJ40" s="66"/>
      <c r="AK40" s="54"/>
      <c r="AL40" s="54"/>
      <c r="AM40" s="54"/>
      <c r="AN40" s="54"/>
      <c r="AO40" s="54"/>
      <c r="AP40" s="82"/>
      <c r="AQ40" s="66"/>
      <c r="AR40" s="54"/>
      <c r="AS40" s="69"/>
      <c r="AT40" s="71"/>
      <c r="AU40" s="75"/>
      <c r="AV40" s="73" t="s">
        <v>558</v>
      </c>
      <c r="AW40" s="75"/>
      <c r="AX40" s="75"/>
      <c r="AY40" s="59" t="s">
        <v>558</v>
      </c>
    </row>
    <row r="41" spans="2:51" ht="60" customHeight="1">
      <c r="B41" s="58">
        <v>22</v>
      </c>
      <c r="C41" s="59" t="s">
        <v>558</v>
      </c>
      <c r="D41" s="158"/>
      <c r="E41" s="159"/>
      <c r="F41" s="160"/>
      <c r="G41" s="66"/>
      <c r="H41" s="54"/>
      <c r="I41" s="54"/>
      <c r="J41" s="82"/>
      <c r="K41" s="66"/>
      <c r="L41" s="54"/>
      <c r="M41" s="54"/>
      <c r="N41" s="69"/>
      <c r="O41" s="66"/>
      <c r="P41" s="54"/>
      <c r="Q41" s="54"/>
      <c r="R41" s="54"/>
      <c r="S41" s="54"/>
      <c r="T41" s="54"/>
      <c r="U41" s="54"/>
      <c r="V41" s="54"/>
      <c r="W41" s="69"/>
      <c r="X41" s="66"/>
      <c r="Y41" s="54"/>
      <c r="Z41" s="54"/>
      <c r="AA41" s="54"/>
      <c r="AB41" s="54"/>
      <c r="AC41" s="54"/>
      <c r="AD41" s="54"/>
      <c r="AE41" s="54"/>
      <c r="AF41" s="54"/>
      <c r="AG41" s="54"/>
      <c r="AH41" s="54"/>
      <c r="AI41" s="82"/>
      <c r="AJ41" s="66"/>
      <c r="AK41" s="54"/>
      <c r="AL41" s="54"/>
      <c r="AM41" s="54"/>
      <c r="AN41" s="54"/>
      <c r="AO41" s="54"/>
      <c r="AP41" s="82"/>
      <c r="AQ41" s="66"/>
      <c r="AR41" s="54"/>
      <c r="AS41" s="69"/>
      <c r="AT41" s="71"/>
      <c r="AU41" s="75"/>
      <c r="AV41" s="73" t="s">
        <v>558</v>
      </c>
      <c r="AW41" s="75"/>
      <c r="AX41" s="75"/>
      <c r="AY41" s="59" t="s">
        <v>558</v>
      </c>
    </row>
    <row r="42" spans="2:51" ht="60" customHeight="1">
      <c r="B42" s="58">
        <v>23</v>
      </c>
      <c r="C42" s="59" t="s">
        <v>558</v>
      </c>
      <c r="D42" s="158"/>
      <c r="E42" s="159"/>
      <c r="F42" s="160"/>
      <c r="G42" s="66"/>
      <c r="H42" s="54"/>
      <c r="I42" s="54"/>
      <c r="J42" s="82"/>
      <c r="K42" s="66"/>
      <c r="L42" s="54"/>
      <c r="M42" s="54"/>
      <c r="N42" s="69"/>
      <c r="O42" s="66"/>
      <c r="P42" s="54"/>
      <c r="Q42" s="54"/>
      <c r="R42" s="54"/>
      <c r="S42" s="54"/>
      <c r="T42" s="54"/>
      <c r="U42" s="54"/>
      <c r="V42" s="54"/>
      <c r="W42" s="69"/>
      <c r="X42" s="66"/>
      <c r="Y42" s="54"/>
      <c r="Z42" s="54"/>
      <c r="AA42" s="54"/>
      <c r="AB42" s="54"/>
      <c r="AC42" s="54"/>
      <c r="AD42" s="54"/>
      <c r="AE42" s="54"/>
      <c r="AF42" s="54"/>
      <c r="AG42" s="54"/>
      <c r="AH42" s="54"/>
      <c r="AI42" s="82"/>
      <c r="AJ42" s="66"/>
      <c r="AK42" s="54"/>
      <c r="AL42" s="54"/>
      <c r="AM42" s="54"/>
      <c r="AN42" s="54"/>
      <c r="AO42" s="54"/>
      <c r="AP42" s="82"/>
      <c r="AQ42" s="66"/>
      <c r="AR42" s="54"/>
      <c r="AS42" s="69"/>
      <c r="AT42" s="71"/>
      <c r="AU42" s="75"/>
      <c r="AV42" s="73" t="s">
        <v>558</v>
      </c>
      <c r="AW42" s="75"/>
      <c r="AX42" s="75"/>
      <c r="AY42" s="59" t="s">
        <v>558</v>
      </c>
    </row>
    <row r="43" spans="2:51" ht="60" customHeight="1">
      <c r="B43" s="58">
        <v>24</v>
      </c>
      <c r="C43" s="59" t="s">
        <v>558</v>
      </c>
      <c r="D43" s="158"/>
      <c r="E43" s="159"/>
      <c r="F43" s="160"/>
      <c r="G43" s="66"/>
      <c r="H43" s="54"/>
      <c r="I43" s="54"/>
      <c r="J43" s="82"/>
      <c r="K43" s="66"/>
      <c r="L43" s="54"/>
      <c r="M43" s="54"/>
      <c r="N43" s="69"/>
      <c r="O43" s="66"/>
      <c r="P43" s="54"/>
      <c r="Q43" s="54"/>
      <c r="R43" s="54"/>
      <c r="S43" s="54"/>
      <c r="T43" s="54"/>
      <c r="U43" s="54"/>
      <c r="V43" s="54"/>
      <c r="W43" s="69"/>
      <c r="X43" s="66"/>
      <c r="Y43" s="54"/>
      <c r="Z43" s="54"/>
      <c r="AA43" s="54"/>
      <c r="AB43" s="54"/>
      <c r="AC43" s="54"/>
      <c r="AD43" s="54"/>
      <c r="AE43" s="54"/>
      <c r="AF43" s="54"/>
      <c r="AG43" s="54"/>
      <c r="AH43" s="54"/>
      <c r="AI43" s="82"/>
      <c r="AJ43" s="66"/>
      <c r="AK43" s="54"/>
      <c r="AL43" s="54"/>
      <c r="AM43" s="54"/>
      <c r="AN43" s="54"/>
      <c r="AO43" s="54"/>
      <c r="AP43" s="82"/>
      <c r="AQ43" s="66"/>
      <c r="AR43" s="54"/>
      <c r="AS43" s="69"/>
      <c r="AT43" s="71"/>
      <c r="AU43" s="75"/>
      <c r="AV43" s="73" t="s">
        <v>558</v>
      </c>
      <c r="AW43" s="75"/>
      <c r="AX43" s="75"/>
      <c r="AY43" s="59" t="s">
        <v>558</v>
      </c>
    </row>
    <row r="44" spans="2:51" ht="60" customHeight="1">
      <c r="B44" s="58">
        <v>25</v>
      </c>
      <c r="C44" s="59" t="s">
        <v>558</v>
      </c>
      <c r="D44" s="158"/>
      <c r="E44" s="159"/>
      <c r="F44" s="160"/>
      <c r="G44" s="66"/>
      <c r="H44" s="54"/>
      <c r="I44" s="54"/>
      <c r="J44" s="82"/>
      <c r="K44" s="66"/>
      <c r="L44" s="54"/>
      <c r="M44" s="54"/>
      <c r="N44" s="69"/>
      <c r="O44" s="66"/>
      <c r="P44" s="54"/>
      <c r="Q44" s="54"/>
      <c r="R44" s="54"/>
      <c r="S44" s="54"/>
      <c r="T44" s="54"/>
      <c r="U44" s="54"/>
      <c r="V44" s="54"/>
      <c r="W44" s="69"/>
      <c r="X44" s="66"/>
      <c r="Y44" s="54"/>
      <c r="Z44" s="54"/>
      <c r="AA44" s="54"/>
      <c r="AB44" s="54"/>
      <c r="AC44" s="54"/>
      <c r="AD44" s="54"/>
      <c r="AE44" s="54"/>
      <c r="AF44" s="54"/>
      <c r="AG44" s="54"/>
      <c r="AH44" s="54"/>
      <c r="AI44" s="82"/>
      <c r="AJ44" s="66"/>
      <c r="AK44" s="54"/>
      <c r="AL44" s="54"/>
      <c r="AM44" s="54"/>
      <c r="AN44" s="54"/>
      <c r="AO44" s="54"/>
      <c r="AP44" s="82"/>
      <c r="AQ44" s="66"/>
      <c r="AR44" s="54"/>
      <c r="AS44" s="69"/>
      <c r="AT44" s="71"/>
      <c r="AU44" s="75"/>
      <c r="AV44" s="73" t="s">
        <v>558</v>
      </c>
      <c r="AW44" s="75"/>
      <c r="AX44" s="75"/>
      <c r="AY44" s="59" t="s">
        <v>558</v>
      </c>
    </row>
    <row r="45" spans="2:51" ht="60" customHeight="1">
      <c r="B45" s="58">
        <v>26</v>
      </c>
      <c r="C45" s="59" t="s">
        <v>558</v>
      </c>
      <c r="D45" s="158"/>
      <c r="E45" s="159"/>
      <c r="F45" s="160"/>
      <c r="G45" s="66"/>
      <c r="H45" s="54"/>
      <c r="I45" s="54"/>
      <c r="J45" s="82"/>
      <c r="K45" s="66"/>
      <c r="L45" s="54"/>
      <c r="M45" s="54"/>
      <c r="N45" s="69"/>
      <c r="O45" s="66"/>
      <c r="P45" s="54"/>
      <c r="Q45" s="54"/>
      <c r="R45" s="54"/>
      <c r="S45" s="54"/>
      <c r="T45" s="54"/>
      <c r="U45" s="54"/>
      <c r="V45" s="54"/>
      <c r="W45" s="69"/>
      <c r="X45" s="66"/>
      <c r="Y45" s="54"/>
      <c r="Z45" s="54"/>
      <c r="AA45" s="54"/>
      <c r="AB45" s="54"/>
      <c r="AC45" s="54"/>
      <c r="AD45" s="54"/>
      <c r="AE45" s="54"/>
      <c r="AF45" s="54"/>
      <c r="AG45" s="54"/>
      <c r="AH45" s="54"/>
      <c r="AI45" s="82"/>
      <c r="AJ45" s="66"/>
      <c r="AK45" s="54"/>
      <c r="AL45" s="54"/>
      <c r="AM45" s="54"/>
      <c r="AN45" s="54"/>
      <c r="AO45" s="54"/>
      <c r="AP45" s="82"/>
      <c r="AQ45" s="66"/>
      <c r="AR45" s="54"/>
      <c r="AS45" s="69"/>
      <c r="AT45" s="71"/>
      <c r="AU45" s="75"/>
      <c r="AV45" s="73" t="s">
        <v>558</v>
      </c>
      <c r="AW45" s="75"/>
      <c r="AX45" s="75"/>
      <c r="AY45" s="59" t="s">
        <v>558</v>
      </c>
    </row>
    <row r="46" spans="2:51" ht="60" customHeight="1">
      <c r="B46" s="58">
        <v>27</v>
      </c>
      <c r="C46" s="59" t="s">
        <v>558</v>
      </c>
      <c r="D46" s="158"/>
      <c r="E46" s="159"/>
      <c r="F46" s="160"/>
      <c r="G46" s="66"/>
      <c r="H46" s="54"/>
      <c r="I46" s="54"/>
      <c r="J46" s="82"/>
      <c r="K46" s="66"/>
      <c r="L46" s="54"/>
      <c r="M46" s="54"/>
      <c r="N46" s="69"/>
      <c r="O46" s="66"/>
      <c r="P46" s="54"/>
      <c r="Q46" s="54"/>
      <c r="R46" s="54"/>
      <c r="S46" s="54"/>
      <c r="T46" s="54"/>
      <c r="U46" s="54"/>
      <c r="V46" s="54"/>
      <c r="W46" s="69"/>
      <c r="X46" s="66"/>
      <c r="Y46" s="54"/>
      <c r="Z46" s="54"/>
      <c r="AA46" s="54"/>
      <c r="AB46" s="54"/>
      <c r="AC46" s="54"/>
      <c r="AD46" s="54"/>
      <c r="AE46" s="54"/>
      <c r="AF46" s="54"/>
      <c r="AG46" s="54"/>
      <c r="AH46" s="54"/>
      <c r="AI46" s="82"/>
      <c r="AJ46" s="66"/>
      <c r="AK46" s="54"/>
      <c r="AL46" s="54"/>
      <c r="AM46" s="54"/>
      <c r="AN46" s="54"/>
      <c r="AO46" s="54"/>
      <c r="AP46" s="82"/>
      <c r="AQ46" s="66"/>
      <c r="AR46" s="54"/>
      <c r="AS46" s="69"/>
      <c r="AT46" s="71"/>
      <c r="AU46" s="75"/>
      <c r="AV46" s="73" t="s">
        <v>558</v>
      </c>
      <c r="AW46" s="75"/>
      <c r="AX46" s="75"/>
      <c r="AY46" s="59" t="s">
        <v>558</v>
      </c>
    </row>
    <row r="47" spans="2:51" ht="60" customHeight="1">
      <c r="B47" s="58">
        <v>28</v>
      </c>
      <c r="C47" s="59" t="s">
        <v>558</v>
      </c>
      <c r="D47" s="158"/>
      <c r="E47" s="159"/>
      <c r="F47" s="160"/>
      <c r="G47" s="66"/>
      <c r="H47" s="54"/>
      <c r="I47" s="54"/>
      <c r="J47" s="82"/>
      <c r="K47" s="66"/>
      <c r="L47" s="54"/>
      <c r="M47" s="54"/>
      <c r="N47" s="69"/>
      <c r="O47" s="66"/>
      <c r="P47" s="54"/>
      <c r="Q47" s="54"/>
      <c r="R47" s="54"/>
      <c r="S47" s="54"/>
      <c r="T47" s="54"/>
      <c r="U47" s="54"/>
      <c r="V47" s="54"/>
      <c r="W47" s="69"/>
      <c r="X47" s="66"/>
      <c r="Y47" s="54"/>
      <c r="Z47" s="54"/>
      <c r="AA47" s="54"/>
      <c r="AB47" s="54"/>
      <c r="AC47" s="54"/>
      <c r="AD47" s="54"/>
      <c r="AE47" s="54"/>
      <c r="AF47" s="54"/>
      <c r="AG47" s="54"/>
      <c r="AH47" s="54"/>
      <c r="AI47" s="82"/>
      <c r="AJ47" s="66"/>
      <c r="AK47" s="54"/>
      <c r="AL47" s="54"/>
      <c r="AM47" s="54"/>
      <c r="AN47" s="54"/>
      <c r="AO47" s="54"/>
      <c r="AP47" s="82"/>
      <c r="AQ47" s="66"/>
      <c r="AR47" s="54"/>
      <c r="AS47" s="69"/>
      <c r="AT47" s="71"/>
      <c r="AU47" s="75"/>
      <c r="AV47" s="73" t="s">
        <v>558</v>
      </c>
      <c r="AW47" s="75"/>
      <c r="AX47" s="75"/>
      <c r="AY47" s="59" t="s">
        <v>558</v>
      </c>
    </row>
    <row r="48" spans="2:51" ht="60" customHeight="1">
      <c r="B48" s="58">
        <v>29</v>
      </c>
      <c r="C48" s="59" t="s">
        <v>558</v>
      </c>
      <c r="D48" s="158"/>
      <c r="E48" s="159"/>
      <c r="F48" s="160"/>
      <c r="G48" s="66"/>
      <c r="H48" s="54"/>
      <c r="I48" s="54"/>
      <c r="J48" s="82"/>
      <c r="K48" s="66"/>
      <c r="L48" s="54"/>
      <c r="M48" s="54"/>
      <c r="N48" s="69"/>
      <c r="O48" s="66"/>
      <c r="P48" s="54"/>
      <c r="Q48" s="54"/>
      <c r="R48" s="54"/>
      <c r="S48" s="54"/>
      <c r="T48" s="54"/>
      <c r="U48" s="54"/>
      <c r="V48" s="54"/>
      <c r="W48" s="69"/>
      <c r="X48" s="66"/>
      <c r="Y48" s="54"/>
      <c r="Z48" s="54"/>
      <c r="AA48" s="54"/>
      <c r="AB48" s="54"/>
      <c r="AC48" s="54"/>
      <c r="AD48" s="54"/>
      <c r="AE48" s="54"/>
      <c r="AF48" s="54"/>
      <c r="AG48" s="54"/>
      <c r="AH48" s="54"/>
      <c r="AI48" s="82"/>
      <c r="AJ48" s="66"/>
      <c r="AK48" s="54"/>
      <c r="AL48" s="54"/>
      <c r="AM48" s="54"/>
      <c r="AN48" s="54"/>
      <c r="AO48" s="54"/>
      <c r="AP48" s="82"/>
      <c r="AQ48" s="66"/>
      <c r="AR48" s="54"/>
      <c r="AS48" s="69"/>
      <c r="AT48" s="71"/>
      <c r="AU48" s="75"/>
      <c r="AV48" s="73" t="s">
        <v>558</v>
      </c>
      <c r="AW48" s="75"/>
      <c r="AX48" s="75"/>
      <c r="AY48" s="59" t="s">
        <v>558</v>
      </c>
    </row>
    <row r="49" spans="2:51" ht="60" customHeight="1">
      <c r="B49" s="58">
        <v>30</v>
      </c>
      <c r="C49" s="59" t="s">
        <v>558</v>
      </c>
      <c r="D49" s="158"/>
      <c r="E49" s="159"/>
      <c r="F49" s="160"/>
      <c r="G49" s="66"/>
      <c r="H49" s="54"/>
      <c r="I49" s="54"/>
      <c r="J49" s="82"/>
      <c r="K49" s="66"/>
      <c r="L49" s="54"/>
      <c r="M49" s="54"/>
      <c r="N49" s="69"/>
      <c r="O49" s="66"/>
      <c r="P49" s="54"/>
      <c r="Q49" s="54"/>
      <c r="R49" s="54"/>
      <c r="S49" s="54"/>
      <c r="T49" s="54"/>
      <c r="U49" s="54"/>
      <c r="V49" s="54"/>
      <c r="W49" s="69"/>
      <c r="X49" s="66"/>
      <c r="Y49" s="54"/>
      <c r="Z49" s="54"/>
      <c r="AA49" s="54"/>
      <c r="AB49" s="54"/>
      <c r="AC49" s="54"/>
      <c r="AD49" s="54"/>
      <c r="AE49" s="54"/>
      <c r="AF49" s="54"/>
      <c r="AG49" s="54"/>
      <c r="AH49" s="54"/>
      <c r="AI49" s="82"/>
      <c r="AJ49" s="66"/>
      <c r="AK49" s="54"/>
      <c r="AL49" s="54"/>
      <c r="AM49" s="54"/>
      <c r="AN49" s="54"/>
      <c r="AO49" s="54"/>
      <c r="AP49" s="82"/>
      <c r="AQ49" s="66"/>
      <c r="AR49" s="54"/>
      <c r="AS49" s="69"/>
      <c r="AT49" s="71"/>
      <c r="AU49" s="75"/>
      <c r="AV49" s="73" t="s">
        <v>558</v>
      </c>
      <c r="AW49" s="75"/>
      <c r="AX49" s="75"/>
      <c r="AY49" s="59" t="s">
        <v>558</v>
      </c>
    </row>
    <row r="50" spans="2:51" ht="15" customHeight="1"/>
  </sheetData>
  <sheetProtection password="8584" sheet="1" objects="1" scenarios="1"/>
  <mergeCells count="56">
    <mergeCell ref="P4:Q4"/>
    <mergeCell ref="P5:Q5"/>
    <mergeCell ref="P6:Q6"/>
    <mergeCell ref="L12:N12"/>
    <mergeCell ref="O12:Q12"/>
    <mergeCell ref="P7:Q7"/>
    <mergeCell ref="R12:T12"/>
    <mergeCell ref="AQ14:AS14"/>
    <mergeCell ref="D15:F15"/>
    <mergeCell ref="G15:J15"/>
    <mergeCell ref="K15:N15"/>
    <mergeCell ref="O15:W15"/>
    <mergeCell ref="X15:AI15"/>
    <mergeCell ref="AJ15:AP15"/>
    <mergeCell ref="AQ15:AS15"/>
    <mergeCell ref="D20:F20"/>
    <mergeCell ref="G16:J17"/>
    <mergeCell ref="K16:N17"/>
    <mergeCell ref="O16:W17"/>
    <mergeCell ref="X16:AI17"/>
    <mergeCell ref="AT16:AT19"/>
    <mergeCell ref="AU16:AU19"/>
    <mergeCell ref="AW16:AW19"/>
    <mergeCell ref="AX16:AX19"/>
    <mergeCell ref="D19:F19"/>
    <mergeCell ref="AJ16:AP17"/>
    <mergeCell ref="AQ16:AS17"/>
    <mergeCell ref="D32:F32"/>
    <mergeCell ref="D21:F21"/>
    <mergeCell ref="D22:F22"/>
    <mergeCell ref="D23:F23"/>
    <mergeCell ref="D24:F24"/>
    <mergeCell ref="D25:F25"/>
    <mergeCell ref="D26:F26"/>
    <mergeCell ref="D27:F27"/>
    <mergeCell ref="D28:F28"/>
    <mergeCell ref="D29:F29"/>
    <mergeCell ref="D30:F30"/>
    <mergeCell ref="D31:F31"/>
    <mergeCell ref="D44:F44"/>
    <mergeCell ref="D33:F33"/>
    <mergeCell ref="D34:F34"/>
    <mergeCell ref="D35:F35"/>
    <mergeCell ref="D36:F36"/>
    <mergeCell ref="D37:F37"/>
    <mergeCell ref="D38:F38"/>
    <mergeCell ref="D39:F39"/>
    <mergeCell ref="D40:F40"/>
    <mergeCell ref="D41:F41"/>
    <mergeCell ref="D42:F42"/>
    <mergeCell ref="D43:F43"/>
    <mergeCell ref="D45:F45"/>
    <mergeCell ref="D46:F46"/>
    <mergeCell ref="D47:F47"/>
    <mergeCell ref="D48:F48"/>
    <mergeCell ref="D49:F49"/>
  </mergeCells>
  <phoneticPr fontId="1"/>
  <conditionalFormatting sqref="J20:J49">
    <cfRule type="expression" dxfId="2" priority="2" stopIfTrue="1">
      <formula>$I20&lt;&gt;"○"</formula>
    </cfRule>
  </conditionalFormatting>
  <conditionalFormatting sqref="AI20:AI49">
    <cfRule type="expression" dxfId="1" priority="3" stopIfTrue="1">
      <formula>$AH20&lt;&gt;"○"</formula>
    </cfRule>
  </conditionalFormatting>
  <conditionalFormatting sqref="AP20:AP49">
    <cfRule type="expression" dxfId="0" priority="4" stopIfTrue="1">
      <formula>$AO20&lt;&gt;"○"</formula>
    </cfRule>
  </conditionalFormatting>
  <dataValidations count="5">
    <dataValidation type="list" allowBlank="1" showInputMessage="1" showErrorMessage="1" sqref="AV20:AV49" xr:uid="{00000000-0002-0000-0600-000000000000}">
      <formula1>"(選択),1.行政機関が相談機関として相談を受けた事例,2.行政機関・事業者において自発的に対応を行った好事例"</formula1>
    </dataValidation>
    <dataValidation type="whole" allowBlank="1" showInputMessage="1" showErrorMessage="1" sqref="C12" xr:uid="{00000000-0002-0000-0600-000001000000}">
      <formula1>0</formula1>
      <formula2>30</formula2>
    </dataValidation>
    <dataValidation type="list" allowBlank="1" showInputMessage="1" showErrorMessage="1" sqref="G20:I49 K20:AH49 AQ20:AT49 AJ20:AO49" xr:uid="{00000000-0002-0000-0600-000002000000}">
      <formula1>"○"</formula1>
    </dataValidation>
    <dataValidation type="list" allowBlank="1" showInputMessage="1" showErrorMessage="1" sqref="AY20:AY49" xr:uid="{00000000-0002-0000-0600-000003000000}">
      <formula1>"(選択),1.解決に至った,2.まだ解決に至っていない"</formula1>
    </dataValidation>
    <dataValidation type="list" allowBlank="1" showInputMessage="1" showErrorMessage="1" sqref="C20:C49" xr:uid="{00000000-0002-0000-0600-000004000000}">
      <formula1>"(選択),1.行政機関等,2.事業者"</formula1>
    </dataValidation>
  </dataValidations>
  <pageMargins left="0.51181102362204722" right="0.51181102362204722" top="0.59055118110236227" bottom="0.19685039370078741" header="0.31496062992125984" footer="0.19685039370078741"/>
  <pageSetup paperSize="8" scale="60" orientation="landscape" r:id="rId1"/>
  <rowBreaks count="1" manualBreakCount="1">
    <brk id="34" max="51" man="1"/>
  </rowBreaks>
  <colBreaks count="1" manualBreakCount="1">
    <brk id="46" max="4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52359f1-1fba-4fcf-8c59-f9fc45e5c905">
      <UserInfo>
        <DisplayName>doteam_211200224 メンバー</DisplayName>
        <AccountId>7</AccountId>
        <AccountType/>
      </UserInfo>
    </SharedWithUsers>
    <_x696d__x754c__x3068__x306e__x8abf__x6574__x72b6__x6cc1_ xmlns="defeb99c-54c2-479c-8efd-65da4624a0a7" xsi:nil="true"/>
    <lcf76f155ced4ddcb4097134ff3c332f xmlns="defeb99c-54c2-479c-8efd-65da4624a0a7">
      <Terms xmlns="http://schemas.microsoft.com/office/infopath/2007/PartnerControls"/>
    </lcf76f155ced4ddcb4097134ff3c332f>
    <_x30b3__x30ed__x30ca__x5ba4__x3068__x306e__x8abf__x6574__x72b6__x6cc1_ xmlns="defeb99c-54c2-479c-8efd-65da4624a0a7" xsi:nil="true"/>
    <TaxCatchAll xmlns="552359f1-1fba-4fcf-8c59-f9fc45e5c90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3B8B25341311C4BBE1A8890E3947AD1" ma:contentTypeVersion="18" ma:contentTypeDescription="新しいドキュメントを作成します。" ma:contentTypeScope="" ma:versionID="537d4915e40f42e6a77194a96e116bff">
  <xsd:schema xmlns:xsd="http://www.w3.org/2001/XMLSchema" xmlns:xs="http://www.w3.org/2001/XMLSchema" xmlns:p="http://schemas.microsoft.com/office/2006/metadata/properties" xmlns:ns2="defeb99c-54c2-479c-8efd-65da4624a0a7" xmlns:ns3="552359f1-1fba-4fcf-8c59-f9fc45e5c905" targetNamespace="http://schemas.microsoft.com/office/2006/metadata/properties" ma:root="true" ma:fieldsID="b0aad0d7803ec82228d3e120b04aca41" ns2:_="" ns3:_="">
    <xsd:import namespace="defeb99c-54c2-479c-8efd-65da4624a0a7"/>
    <xsd:import namespace="552359f1-1fba-4fcf-8c59-f9fc45e5c90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lcf76f155ced4ddcb4097134ff3c332f" minOccurs="0"/>
                <xsd:element ref="ns3:TaxCatchAll" minOccurs="0"/>
                <xsd:element ref="ns2:_x696d__x754c__x3068__x306e__x8abf__x6574__x72b6__x6cc1_" minOccurs="0"/>
                <xsd:element ref="ns2:_x30b3__x30ed__x30ca__x5ba4__x3068__x306e__x8abf__x6574__x72b6__x6cc1_"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feb99c-54c2-479c-8efd-65da4624a0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f804ebf9-b652-43cc-9369-06696671cd4d" ma:termSetId="09814cd3-568e-fe90-9814-8d621ff8fb84" ma:anchorId="fba54fb3-c3e1-fe81-a776-ca4b69148c4d" ma:open="true" ma:isKeyword="false">
      <xsd:complexType>
        <xsd:sequence>
          <xsd:element ref="pc:Terms" minOccurs="0" maxOccurs="1"/>
        </xsd:sequence>
      </xsd:complexType>
    </xsd:element>
    <xsd:element name="_x696d__x754c__x3068__x306e__x8abf__x6574__x72b6__x6cc1_" ma:index="23" nillable="true" ma:displayName="業界との調整状況" ma:format="Dropdown" ma:internalName="_x696d__x754c__x3068__x306e__x8abf__x6574__x72b6__x6cc1_">
      <xsd:simpleType>
        <xsd:restriction base="dms:Choice">
          <xsd:enumeration value="業界調整済み"/>
          <xsd:enumeration value="業界調整未了"/>
        </xsd:restriction>
      </xsd:simpleType>
    </xsd:element>
    <xsd:element name="_x30b3__x30ed__x30ca__x5ba4__x3068__x306e__x8abf__x6574__x72b6__x6cc1_" ma:index="24" nillable="true" ma:displayName="コロナ室との調整状況" ma:format="Dropdown" ma:internalName="_x30b3__x30ed__x30ca__x5ba4__x3068__x306e__x8abf__x6574__x72b6__x6cc1_">
      <xsd:simpleType>
        <xsd:restriction base="dms:Choice">
          <xsd:enumeration value="コロナ室確認済み"/>
          <xsd:enumeration value="コロナ室確認未了"/>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2359f1-1fba-4fcf-8c59-f9fc45e5c90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381c1b3b-a9d4-4086-ba32-dbc09c16d1e8}" ma:internalName="TaxCatchAll" ma:showField="CatchAllData" ma:web="552359f1-1fba-4fcf-8c59-f9fc45e5c9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805FF2-7DF6-4A53-877E-65F8EA90E55E}"/>
</file>

<file path=customXml/itemProps2.xml><?xml version="1.0" encoding="utf-8"?>
<ds:datastoreItem xmlns:ds="http://schemas.openxmlformats.org/officeDocument/2006/customXml" ds:itemID="{3216B754-5C38-4E50-AB6E-31C8F56E8699}"/>
</file>

<file path=customXml/itemProps3.xml><?xml version="1.0" encoding="utf-8"?>
<ds:datastoreItem xmlns:ds="http://schemas.openxmlformats.org/officeDocument/2006/customXml" ds:itemID="{966DE82B-3202-4BBF-BF6B-58912C0AA18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脇山 瞳</cp:lastModifiedBy>
  <cp:revision/>
  <dcterms:created xsi:type="dcterms:W3CDTF">2020-06-21T21:37:50Z</dcterms:created>
  <dcterms:modified xsi:type="dcterms:W3CDTF">2023-08-10T02:03:52Z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0x01010083B8B25341311C4BBE1A8890E3947AD1</vt:lpwstr>
  </property>
  <property fmtid="{D5CDD505-2E9C-101B-9397-08002B2CF9AE}" pid="3" name="MediaServiceImageTags">
    <vt:lpwstr/>
  </property>
</Properties>
</file>